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ОГЭ\Журнал регистрации документов учета энергоносителей\Электробюро\Отчеты электробюро\Контрольный замер\Контрольный замер зима\2023\"/>
    </mc:Choice>
  </mc:AlternateContent>
  <bookViews>
    <workbookView xWindow="120" yWindow="15" windowWidth="15480" windowHeight="11640" activeTab="5"/>
  </bookViews>
  <sheets>
    <sheet name="Волочильная1" sheetId="4" r:id="rId1"/>
    <sheet name="Волочильная2" sheetId="5" r:id="rId2"/>
    <sheet name="Волочильная3" sheetId="6" r:id="rId3"/>
    <sheet name="Волочильная 4" sheetId="7" r:id="rId4"/>
    <sheet name="Волочильная5" sheetId="8" r:id="rId5"/>
    <sheet name="Волочильная6" sheetId="9" r:id="rId6"/>
  </sheets>
  <calcPr calcId="162913"/>
</workbook>
</file>

<file path=xl/calcChain.xml><?xml version="1.0" encoding="utf-8"?>
<calcChain xmlns="http://schemas.openxmlformats.org/spreadsheetml/2006/main">
  <c r="AK57" i="9" l="1"/>
  <c r="AC57" i="9"/>
  <c r="U57" i="9"/>
  <c r="M57" i="9"/>
  <c r="AK47" i="9"/>
  <c r="AC47" i="9"/>
  <c r="U47" i="9"/>
  <c r="M47" i="9"/>
  <c r="AK38" i="9"/>
  <c r="AC38" i="9"/>
  <c r="U38" i="9"/>
  <c r="M38" i="9"/>
  <c r="AK31" i="9"/>
  <c r="AC31" i="9"/>
  <c r="U31" i="9"/>
  <c r="M31" i="9"/>
  <c r="AK57" i="8"/>
  <c r="AC57" i="8"/>
  <c r="U57" i="8"/>
  <c r="M57" i="8"/>
  <c r="AK47" i="8"/>
  <c r="AC47" i="8"/>
  <c r="U47" i="8"/>
  <c r="M47" i="8"/>
  <c r="AK38" i="8"/>
  <c r="AC38" i="8"/>
  <c r="U38" i="8"/>
  <c r="M38" i="8"/>
  <c r="AK31" i="8"/>
  <c r="AC31" i="8"/>
  <c r="U31" i="8"/>
  <c r="M31" i="8"/>
  <c r="AK57" i="7"/>
  <c r="AK47" i="7"/>
  <c r="AK38" i="7"/>
  <c r="AK31" i="7"/>
  <c r="AC57" i="7"/>
  <c r="AC47" i="7"/>
  <c r="AC38" i="7"/>
  <c r="AC31" i="7"/>
  <c r="U57" i="7" l="1"/>
  <c r="U47" i="7"/>
  <c r="U38" i="7"/>
  <c r="AK57" i="4" l="1"/>
  <c r="AK47" i="4"/>
  <c r="AK38" i="4"/>
  <c r="U47" i="4" l="1"/>
  <c r="AP17" i="9"/>
  <c r="AP19" i="9" s="1"/>
  <c r="AK17" i="9"/>
  <c r="AK19" i="9" s="1"/>
  <c r="AH17" i="9"/>
  <c r="AH19" i="9" s="1"/>
  <c r="AC17" i="9"/>
  <c r="AC19" i="9" s="1"/>
  <c r="Z17" i="9"/>
  <c r="Z19" i="9" s="1"/>
  <c r="U17" i="9"/>
  <c r="U19" i="9" s="1"/>
  <c r="R17" i="9"/>
  <c r="R19" i="9" s="1"/>
  <c r="M17" i="9"/>
  <c r="M19" i="9" s="1"/>
  <c r="AP16" i="9"/>
  <c r="AP18" i="9" s="1"/>
  <c r="AK16" i="9"/>
  <c r="AK18" i="9" s="1"/>
  <c r="AH16" i="9"/>
  <c r="AH18" i="9" s="1"/>
  <c r="AC16" i="9"/>
  <c r="AC18" i="9" s="1"/>
  <c r="AC20" i="9" s="1"/>
  <c r="Z16" i="9"/>
  <c r="Z18" i="9" s="1"/>
  <c r="U16" i="9"/>
  <c r="U18" i="9" s="1"/>
  <c r="R16" i="9"/>
  <c r="R18" i="9" s="1"/>
  <c r="M16" i="9"/>
  <c r="M18" i="9" s="1"/>
  <c r="AO15" i="9"/>
  <c r="AM15" i="9"/>
  <c r="AK15" i="9"/>
  <c r="AG15" i="9"/>
  <c r="AE15" i="9"/>
  <c r="AC15" i="9"/>
  <c r="Y15" i="9"/>
  <c r="W15" i="9"/>
  <c r="U15" i="9"/>
  <c r="Q15" i="9"/>
  <c r="O15" i="9"/>
  <c r="M15" i="9"/>
  <c r="AO14" i="9"/>
  <c r="AM14" i="9"/>
  <c r="AK14" i="9"/>
  <c r="AG14" i="9"/>
  <c r="AE14" i="9"/>
  <c r="AC14" i="9"/>
  <c r="Y14" i="9"/>
  <c r="W14" i="9"/>
  <c r="U14" i="9"/>
  <c r="Q14" i="9"/>
  <c r="O14" i="9"/>
  <c r="M14" i="9"/>
  <c r="K12" i="9"/>
  <c r="I12" i="9"/>
  <c r="K11" i="9"/>
  <c r="I11" i="9"/>
  <c r="K8" i="9"/>
  <c r="I8" i="9"/>
  <c r="K7" i="9"/>
  <c r="I7" i="9"/>
  <c r="M20" i="9" l="1"/>
  <c r="AH20" i="9"/>
  <c r="AK20" i="9"/>
  <c r="AP20" i="9"/>
  <c r="U20" i="9"/>
  <c r="Z20" i="9"/>
  <c r="R20" i="9"/>
  <c r="AP17" i="8" l="1"/>
  <c r="AP19" i="8" s="1"/>
  <c r="AK17" i="8"/>
  <c r="AK19" i="8" s="1"/>
  <c r="AH17" i="8"/>
  <c r="AH19" i="8" s="1"/>
  <c r="AC17" i="8"/>
  <c r="AC19" i="8" s="1"/>
  <c r="Z17" i="8"/>
  <c r="Z19" i="8" s="1"/>
  <c r="U17" i="8"/>
  <c r="U19" i="8" s="1"/>
  <c r="R17" i="8"/>
  <c r="R19" i="8" s="1"/>
  <c r="M17" i="8"/>
  <c r="M19" i="8" s="1"/>
  <c r="AP16" i="8"/>
  <c r="AP18" i="8" s="1"/>
  <c r="AP20" i="8" s="1"/>
  <c r="AK16" i="8"/>
  <c r="AK18" i="8" s="1"/>
  <c r="AK20" i="8" s="1"/>
  <c r="AH16" i="8"/>
  <c r="AH18" i="8" s="1"/>
  <c r="AC16" i="8"/>
  <c r="AC18" i="8" s="1"/>
  <c r="Z16" i="8"/>
  <c r="Z18" i="8" s="1"/>
  <c r="U16" i="8"/>
  <c r="U18" i="8" s="1"/>
  <c r="R16" i="8"/>
  <c r="R18" i="8" s="1"/>
  <c r="M16" i="8"/>
  <c r="M18" i="8" s="1"/>
  <c r="AO15" i="8"/>
  <c r="AM15" i="8"/>
  <c r="AK15" i="8"/>
  <c r="AG15" i="8"/>
  <c r="AE15" i="8"/>
  <c r="AC15" i="8"/>
  <c r="Y15" i="8"/>
  <c r="W15" i="8"/>
  <c r="U15" i="8"/>
  <c r="Q15" i="8"/>
  <c r="O15" i="8"/>
  <c r="M15" i="8"/>
  <c r="AO14" i="8"/>
  <c r="AM14" i="8"/>
  <c r="AK14" i="8"/>
  <c r="AG14" i="8"/>
  <c r="AE14" i="8"/>
  <c r="AC14" i="8"/>
  <c r="Y14" i="8"/>
  <c r="W14" i="8"/>
  <c r="U14" i="8"/>
  <c r="Q14" i="8"/>
  <c r="O14" i="8"/>
  <c r="M14" i="8"/>
  <c r="K12" i="8"/>
  <c r="I12" i="8"/>
  <c r="K11" i="8"/>
  <c r="I11" i="8"/>
  <c r="K8" i="8"/>
  <c r="I8" i="8"/>
  <c r="K7" i="8"/>
  <c r="I7" i="8"/>
  <c r="M57" i="7"/>
  <c r="M47" i="7"/>
  <c r="M38" i="7"/>
  <c r="U31" i="7"/>
  <c r="M31" i="7"/>
  <c r="AP17" i="7"/>
  <c r="AP19" i="7" s="1"/>
  <c r="AK17" i="7"/>
  <c r="AK19" i="7" s="1"/>
  <c r="AH17" i="7"/>
  <c r="AH19" i="7" s="1"/>
  <c r="AC17" i="7"/>
  <c r="AC19" i="7" s="1"/>
  <c r="Z17" i="7"/>
  <c r="Z19" i="7" s="1"/>
  <c r="U17" i="7"/>
  <c r="U19" i="7" s="1"/>
  <c r="R17" i="7"/>
  <c r="R19" i="7" s="1"/>
  <c r="M17" i="7"/>
  <c r="M19" i="7" s="1"/>
  <c r="AP16" i="7"/>
  <c r="AP18" i="7" s="1"/>
  <c r="AK16" i="7"/>
  <c r="AK18" i="7" s="1"/>
  <c r="AK20" i="7" s="1"/>
  <c r="AH16" i="7"/>
  <c r="AH18" i="7" s="1"/>
  <c r="AC16" i="7"/>
  <c r="AC18" i="7" s="1"/>
  <c r="Z16" i="7"/>
  <c r="Z18" i="7" s="1"/>
  <c r="U16" i="7"/>
  <c r="U18" i="7" s="1"/>
  <c r="U20" i="7" s="1"/>
  <c r="R16" i="7"/>
  <c r="R18" i="7" s="1"/>
  <c r="M16" i="7"/>
  <c r="M18" i="7" s="1"/>
  <c r="AO15" i="7"/>
  <c r="AM15" i="7"/>
  <c r="AK15" i="7"/>
  <c r="AG15" i="7"/>
  <c r="AE15" i="7"/>
  <c r="AC15" i="7"/>
  <c r="Y15" i="7"/>
  <c r="W15" i="7"/>
  <c r="U15" i="7"/>
  <c r="Q15" i="7"/>
  <c r="O15" i="7"/>
  <c r="M15" i="7"/>
  <c r="AO14" i="7"/>
  <c r="AM14" i="7"/>
  <c r="AK14" i="7"/>
  <c r="AG14" i="7"/>
  <c r="AE14" i="7"/>
  <c r="AC14" i="7"/>
  <c r="Y14" i="7"/>
  <c r="W14" i="7"/>
  <c r="U14" i="7"/>
  <c r="Q14" i="7"/>
  <c r="O14" i="7"/>
  <c r="M14" i="7"/>
  <c r="K12" i="7"/>
  <c r="I12" i="7"/>
  <c r="K11" i="7"/>
  <c r="I11" i="7"/>
  <c r="K8" i="7"/>
  <c r="I8" i="7"/>
  <c r="K7" i="7"/>
  <c r="I7" i="7"/>
  <c r="AK57" i="6"/>
  <c r="AC57" i="6"/>
  <c r="U57" i="6"/>
  <c r="M57" i="6"/>
  <c r="AK47" i="6"/>
  <c r="AC47" i="6"/>
  <c r="U47" i="6"/>
  <c r="M47" i="6"/>
  <c r="AK38" i="6"/>
  <c r="AC38" i="6"/>
  <c r="U38" i="6"/>
  <c r="M38" i="6"/>
  <c r="AK31" i="6"/>
  <c r="AC31" i="6"/>
  <c r="U31" i="6"/>
  <c r="M31" i="6"/>
  <c r="AP17" i="6"/>
  <c r="AP19" i="6" s="1"/>
  <c r="AK17" i="6"/>
  <c r="AK19" i="6" s="1"/>
  <c r="AH17" i="6"/>
  <c r="AH19" i="6" s="1"/>
  <c r="AC17" i="6"/>
  <c r="AC19" i="6" s="1"/>
  <c r="Z17" i="6"/>
  <c r="Z19" i="6" s="1"/>
  <c r="U17" i="6"/>
  <c r="U19" i="6" s="1"/>
  <c r="R17" i="6"/>
  <c r="R19" i="6" s="1"/>
  <c r="M17" i="6"/>
  <c r="M19" i="6" s="1"/>
  <c r="AP16" i="6"/>
  <c r="AP18" i="6" s="1"/>
  <c r="AK16" i="6"/>
  <c r="AK18" i="6" s="1"/>
  <c r="AH16" i="6"/>
  <c r="AH18" i="6" s="1"/>
  <c r="AC16" i="6"/>
  <c r="AC18" i="6" s="1"/>
  <c r="Z16" i="6"/>
  <c r="Z18" i="6" s="1"/>
  <c r="U16" i="6"/>
  <c r="U18" i="6" s="1"/>
  <c r="U20" i="6" s="1"/>
  <c r="R16" i="6"/>
  <c r="R18" i="6" s="1"/>
  <c r="M16" i="6"/>
  <c r="M18" i="6" s="1"/>
  <c r="AO15" i="6"/>
  <c r="AM15" i="6"/>
  <c r="AK15" i="6"/>
  <c r="AG15" i="6"/>
  <c r="AE15" i="6"/>
  <c r="AC15" i="6"/>
  <c r="Y15" i="6"/>
  <c r="W15" i="6"/>
  <c r="U15" i="6"/>
  <c r="Q15" i="6"/>
  <c r="O15" i="6"/>
  <c r="M15" i="6"/>
  <c r="AO14" i="6"/>
  <c r="AM14" i="6"/>
  <c r="AK14" i="6"/>
  <c r="AG14" i="6"/>
  <c r="AE14" i="6"/>
  <c r="AC14" i="6"/>
  <c r="Y14" i="6"/>
  <c r="W14" i="6"/>
  <c r="U14" i="6"/>
  <c r="Q14" i="6"/>
  <c r="O14" i="6"/>
  <c r="M14" i="6"/>
  <c r="K12" i="6"/>
  <c r="I12" i="6"/>
  <c r="K11" i="6"/>
  <c r="I11" i="6"/>
  <c r="K8" i="6"/>
  <c r="I8" i="6"/>
  <c r="K7" i="6"/>
  <c r="I7" i="6"/>
  <c r="AK57" i="5"/>
  <c r="AC57" i="5"/>
  <c r="U57" i="5"/>
  <c r="M57" i="5"/>
  <c r="AK47" i="5"/>
  <c r="AC47" i="5"/>
  <c r="U47" i="5"/>
  <c r="M47" i="5"/>
  <c r="AK38" i="5"/>
  <c r="AC38" i="5"/>
  <c r="U38" i="5"/>
  <c r="M38" i="5"/>
  <c r="AK31" i="5"/>
  <c r="AC31" i="5"/>
  <c r="U31" i="5"/>
  <c r="M31" i="5"/>
  <c r="AP17" i="5"/>
  <c r="AP19" i="5" s="1"/>
  <c r="AK17" i="5"/>
  <c r="AK19" i="5" s="1"/>
  <c r="AH17" i="5"/>
  <c r="AH19" i="5" s="1"/>
  <c r="AC17" i="5"/>
  <c r="AC19" i="5" s="1"/>
  <c r="Z17" i="5"/>
  <c r="Z19" i="5" s="1"/>
  <c r="U17" i="5"/>
  <c r="U19" i="5" s="1"/>
  <c r="R17" i="5"/>
  <c r="R19" i="5" s="1"/>
  <c r="M17" i="5"/>
  <c r="M19" i="5" s="1"/>
  <c r="AP16" i="5"/>
  <c r="AP18" i="5" s="1"/>
  <c r="AK16" i="5"/>
  <c r="AK18" i="5" s="1"/>
  <c r="AH16" i="5"/>
  <c r="AH18" i="5" s="1"/>
  <c r="AC16" i="5"/>
  <c r="AC18" i="5" s="1"/>
  <c r="Z16" i="5"/>
  <c r="Z18" i="5" s="1"/>
  <c r="U16" i="5"/>
  <c r="U18" i="5" s="1"/>
  <c r="R16" i="5"/>
  <c r="R18" i="5" s="1"/>
  <c r="M16" i="5"/>
  <c r="M18" i="5" s="1"/>
  <c r="AO15" i="5"/>
  <c r="AM15" i="5"/>
  <c r="AK15" i="5"/>
  <c r="AG15" i="5"/>
  <c r="AE15" i="5"/>
  <c r="AC15" i="5"/>
  <c r="Y15" i="5"/>
  <c r="W15" i="5"/>
  <c r="U15" i="5"/>
  <c r="Q15" i="5"/>
  <c r="O15" i="5"/>
  <c r="M15" i="5"/>
  <c r="AO14" i="5"/>
  <c r="AM14" i="5"/>
  <c r="AK14" i="5"/>
  <c r="AG14" i="5"/>
  <c r="AE14" i="5"/>
  <c r="AC14" i="5"/>
  <c r="Y14" i="5"/>
  <c r="W14" i="5"/>
  <c r="U14" i="5"/>
  <c r="Q14" i="5"/>
  <c r="O14" i="5"/>
  <c r="M14" i="5"/>
  <c r="K12" i="5"/>
  <c r="I12" i="5"/>
  <c r="K11" i="5"/>
  <c r="I11" i="5"/>
  <c r="K8" i="5"/>
  <c r="I8" i="5"/>
  <c r="K7" i="5"/>
  <c r="I7" i="5"/>
  <c r="U20" i="8" l="1"/>
  <c r="Z20" i="8"/>
  <c r="AP20" i="7"/>
  <c r="AH20" i="7"/>
  <c r="Z20" i="7"/>
  <c r="M20" i="7"/>
  <c r="R20" i="7"/>
  <c r="AP20" i="6"/>
  <c r="Z20" i="6"/>
  <c r="U20" i="5"/>
  <c r="AK20" i="6"/>
  <c r="AC20" i="8"/>
  <c r="AH20" i="8"/>
  <c r="R20" i="8"/>
  <c r="M20" i="8"/>
  <c r="AC20" i="7"/>
  <c r="AC20" i="6"/>
  <c r="AH20" i="6"/>
  <c r="M20" i="6"/>
  <c r="R20" i="6"/>
  <c r="AP20" i="5"/>
  <c r="AK20" i="5"/>
  <c r="AC20" i="5"/>
  <c r="AH20" i="5"/>
  <c r="Z20" i="5"/>
  <c r="R20" i="5"/>
  <c r="M20" i="5"/>
  <c r="AC57" i="4"/>
  <c r="U57" i="4"/>
  <c r="M57" i="4"/>
  <c r="AC47" i="4"/>
  <c r="M47" i="4"/>
  <c r="AC38" i="4"/>
  <c r="U38" i="4"/>
  <c r="M38" i="4"/>
  <c r="AK31" i="4"/>
  <c r="AC31" i="4"/>
  <c r="U31" i="4"/>
  <c r="M31" i="4"/>
  <c r="AP17" i="4"/>
  <c r="AP19" i="4" s="1"/>
  <c r="AK17" i="4"/>
  <c r="AK19" i="4" s="1"/>
  <c r="AH17" i="4"/>
  <c r="AH19" i="4" s="1"/>
  <c r="AC17" i="4"/>
  <c r="AC19" i="4" s="1"/>
  <c r="Z17" i="4"/>
  <c r="Z19" i="4" s="1"/>
  <c r="U17" i="4"/>
  <c r="U19" i="4" s="1"/>
  <c r="R17" i="4"/>
  <c r="R19" i="4" s="1"/>
  <c r="M17" i="4"/>
  <c r="M19" i="4" s="1"/>
  <c r="AP16" i="4"/>
  <c r="AP18" i="4" s="1"/>
  <c r="AK16" i="4"/>
  <c r="AK18" i="4" s="1"/>
  <c r="AH16" i="4"/>
  <c r="AH18" i="4" s="1"/>
  <c r="AC16" i="4"/>
  <c r="AC18" i="4" s="1"/>
  <c r="Z16" i="4"/>
  <c r="Z18" i="4" s="1"/>
  <c r="U16" i="4"/>
  <c r="U18" i="4" s="1"/>
  <c r="R16" i="4"/>
  <c r="R18" i="4" s="1"/>
  <c r="M16" i="4"/>
  <c r="M18" i="4" s="1"/>
  <c r="AO15" i="4"/>
  <c r="AM15" i="4"/>
  <c r="AK15" i="4"/>
  <c r="AG15" i="4"/>
  <c r="AE15" i="4"/>
  <c r="AC15" i="4"/>
  <c r="Y15" i="4"/>
  <c r="W15" i="4"/>
  <c r="U15" i="4"/>
  <c r="Q15" i="4"/>
  <c r="O15" i="4"/>
  <c r="M15" i="4"/>
  <c r="AO14" i="4"/>
  <c r="AM14" i="4"/>
  <c r="AK14" i="4"/>
  <c r="AG14" i="4"/>
  <c r="AE14" i="4"/>
  <c r="AC14" i="4"/>
  <c r="Y14" i="4"/>
  <c r="W14" i="4"/>
  <c r="U14" i="4"/>
  <c r="Q14" i="4"/>
  <c r="O14" i="4"/>
  <c r="M14" i="4"/>
  <c r="K12" i="4"/>
  <c r="I12" i="4"/>
  <c r="K11" i="4"/>
  <c r="I11" i="4"/>
  <c r="K8" i="4"/>
  <c r="I8" i="4"/>
  <c r="K7" i="4"/>
  <c r="I7" i="4"/>
  <c r="AK20" i="4" l="1"/>
  <c r="AP20" i="4"/>
  <c r="AC20" i="4"/>
  <c r="AH20" i="4"/>
  <c r="U20" i="4"/>
  <c r="Z20" i="4"/>
  <c r="M20" i="4"/>
  <c r="R20" i="4"/>
</calcChain>
</file>

<file path=xl/sharedStrings.xml><?xml version="1.0" encoding="utf-8"?>
<sst xmlns="http://schemas.openxmlformats.org/spreadsheetml/2006/main" count="980" uniqueCount="88">
  <si>
    <t>Контрольные замеры по ПС 110/6 кВ Волочильная</t>
  </si>
  <si>
    <t>Трансформаторы</t>
  </si>
  <si>
    <t>ДН</t>
  </si>
  <si>
    <t>Sном</t>
  </si>
  <si>
    <t>dPхх</t>
  </si>
  <si>
    <t>dQхх</t>
  </si>
  <si>
    <t>Класс U</t>
  </si>
  <si>
    <t>СШ(С)</t>
  </si>
  <si>
    <t>dPкз</t>
  </si>
  <si>
    <t>Uк</t>
  </si>
  <si>
    <t>I</t>
  </si>
  <si>
    <t>P</t>
  </si>
  <si>
    <t>Q</t>
  </si>
  <si>
    <t>CosФ</t>
  </si>
  <si>
    <t>№1</t>
  </si>
  <si>
    <t>&lt;нет&gt;</t>
  </si>
  <si>
    <t>1С</t>
  </si>
  <si>
    <t>2С</t>
  </si>
  <si>
    <t>Положение РПН (ПБВ) / ВДТ:</t>
  </si>
  <si>
    <t>№2</t>
  </si>
  <si>
    <t>3С</t>
  </si>
  <si>
    <t>4С</t>
  </si>
  <si>
    <t>Итого:</t>
  </si>
  <si>
    <t>110 кВ</t>
  </si>
  <si>
    <t>6 кВ</t>
  </si>
  <si>
    <t>Переменные потери, МВА</t>
  </si>
  <si>
    <t>dPпер + djQпер</t>
  </si>
  <si>
    <t>+ j</t>
  </si>
  <si>
    <t>Нагрузка, приведенная к шинам 110 кВ, с учетом потерь, МВА</t>
  </si>
  <si>
    <t>Sрасч</t>
  </si>
  <si>
    <t>Сумма</t>
  </si>
  <si>
    <t>Шины (секции)</t>
  </si>
  <si>
    <t>Подключение</t>
  </si>
  <si>
    <t>U</t>
  </si>
  <si>
    <t>Т№1 - НН1</t>
  </si>
  <si>
    <t>Т№1 - НН2</t>
  </si>
  <si>
    <t>Т№2 - НН1</t>
  </si>
  <si>
    <t>Т№2 - НН2</t>
  </si>
  <si>
    <t>Присоединения</t>
  </si>
  <si>
    <t>Уст.АЧР1</t>
  </si>
  <si>
    <t>Уст.АЧР2</t>
  </si>
  <si>
    <t>Уст.ЧАПВ</t>
  </si>
  <si>
    <t>Уст.СОАЧР</t>
  </si>
  <si>
    <t>Гц</t>
  </si>
  <si>
    <t>сек</t>
  </si>
  <si>
    <t>1С 6 кВ</t>
  </si>
  <si>
    <t>В 6 кВ Т№1 1С</t>
  </si>
  <si>
    <t>ц.В-2 ф.22 (яч.5)</t>
  </si>
  <si>
    <t>ц.В-3 м.з.№2 ф.1 (яч.7)</t>
  </si>
  <si>
    <t>ЗРМО ф.14,15 (яч.9)</t>
  </si>
  <si>
    <t>ПС 32 ф.1 (яч.11)</t>
  </si>
  <si>
    <t>Небаланс по шине 1С 6 кВ</t>
  </si>
  <si>
    <t>2С 6 кВ</t>
  </si>
  <si>
    <t>В 6 кВ Т№1 2С</t>
  </si>
  <si>
    <t>ЦРП-50 ф.4 (яч.2)</t>
  </si>
  <si>
    <t>ПС 32А ф. 12 (яч.4)</t>
  </si>
  <si>
    <t>ц.В-3 м.з.№2ф.38(яч.8)</t>
  </si>
  <si>
    <t>Компр. №1 ф.10 (яч.12)</t>
  </si>
  <si>
    <t>ц.Т-4 ф.17 (яч.14)</t>
  </si>
  <si>
    <t>Воинская часть (яч.16)</t>
  </si>
  <si>
    <t>Небаланс по шине 2С 6 кВ</t>
  </si>
  <si>
    <t>3С 6 кВ</t>
  </si>
  <si>
    <t>В 6 кВ Т№2 3С</t>
  </si>
  <si>
    <t>Воинская часть (яч.25)</t>
  </si>
  <si>
    <t>ТП-61 (СТЗ) (яч.29)</t>
  </si>
  <si>
    <t>Т-4 ф.24 (яч.31)</t>
  </si>
  <si>
    <t>ЦРП-50 ф.25 (яч.33)</t>
  </si>
  <si>
    <t>ц.В-3 ф.14 (яч.35)</t>
  </si>
  <si>
    <t>ПС 32А ф.4 (яч.37)</t>
  </si>
  <si>
    <t>Небаланс по шине 3С 6 кВ</t>
  </si>
  <si>
    <t>4С 6 кВ</t>
  </si>
  <si>
    <t>В 6 кВ Т№2 4С</t>
  </si>
  <si>
    <t>ц.В-3м.з.№2ф.25(яч.30)</t>
  </si>
  <si>
    <t>Небаланс по шине 4С 6 кВ</t>
  </si>
  <si>
    <t>Небаланс по шинам 6 кВ</t>
  </si>
  <si>
    <t>Замер провёл:</t>
  </si>
  <si>
    <t xml:space="preserve">Главный энергетик - начальник отдела                      </t>
  </si>
  <si>
    <t>Т-1</t>
  </si>
  <si>
    <t xml:space="preserve">Т-2 </t>
  </si>
  <si>
    <t>ц.В-2 ф.35 (яч.27)</t>
  </si>
  <si>
    <t>ПС 32 ф.2 (яч.28)</t>
  </si>
  <si>
    <t>ц.В-3 КТПН-маслосклад(яч.34)</t>
  </si>
  <si>
    <t>откл</t>
  </si>
  <si>
    <t>В.А. Шипилов</t>
  </si>
  <si>
    <t>Дата: 20.12.2023г.</t>
  </si>
  <si>
    <t>Шелудкина</t>
  </si>
  <si>
    <t xml:space="preserve">Виноградов </t>
  </si>
  <si>
    <t>Ломаев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</si>
</sst>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3" fillId="0" borderId="0"/>
    <xf numFmtId="0" fontId="11" fillId="0" borderId="0"/>
  </cellStyleXfs>
  <cellXfs count="252">
    <xf numFmtId="0" fontId="0" fillId="0" borderId="0" xfId="0"/>
    <xf numFmtId="0" fontId="1" fillId="0" borderId="0" xfId="0" applyFont="1"/>
    <xf numFmtId="0" fontId="1" fillId="0" borderId="0" xfId="0" applyFont="1"/>
    <xf numFmtId="164" fontId="1" fillId="0" borderId="14" xfId="0" applyNumberFormat="1" applyFont="1" applyBorder="1"/>
    <xf numFmtId="0" fontId="10" fillId="0" borderId="0" xfId="0" applyFont="1"/>
    <xf numFmtId="165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2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64" fontId="1" fillId="0" borderId="13" xfId="0" applyNumberFormat="1" applyFont="1" applyBorder="1"/>
    <xf numFmtId="0" fontId="2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46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/>
    <xf numFmtId="164" fontId="1" fillId="0" borderId="14" xfId="0" applyNumberFormat="1" applyFont="1" applyFill="1" applyBorder="1"/>
    <xf numFmtId="165" fontId="1" fillId="0" borderId="19" xfId="0" applyNumberFormat="1" applyFont="1" applyFill="1" applyBorder="1" applyAlignment="1">
      <alignment horizontal="center"/>
    </xf>
    <xf numFmtId="2" fontId="1" fillId="0" borderId="19" xfId="0" applyNumberFormat="1" applyFont="1" applyFill="1" applyBorder="1" applyAlignment="1"/>
    <xf numFmtId="165" fontId="1" fillId="0" borderId="19" xfId="0" applyNumberFormat="1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" fillId="0" borderId="16" xfId="0" applyFont="1" applyFill="1" applyBorder="1"/>
    <xf numFmtId="0" fontId="1" fillId="0" borderId="35" xfId="0" applyFont="1" applyFill="1" applyBorder="1"/>
    <xf numFmtId="0" fontId="1" fillId="0" borderId="19" xfId="0" applyFont="1" applyFill="1" applyBorder="1" applyAlignment="1"/>
    <xf numFmtId="2" fontId="1" fillId="0" borderId="30" xfId="0" applyNumberFormat="1" applyFont="1" applyFill="1" applyBorder="1" applyAlignment="1"/>
    <xf numFmtId="0" fontId="2" fillId="0" borderId="4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0" xfId="0" applyFont="1" applyFill="1"/>
    <xf numFmtId="2" fontId="9" fillId="0" borderId="16" xfId="0" applyNumberFormat="1" applyFont="1" applyFill="1" applyBorder="1"/>
    <xf numFmtId="2" fontId="9" fillId="0" borderId="35" xfId="0" applyNumberFormat="1" applyFont="1" applyFill="1" applyBorder="1"/>
    <xf numFmtId="165" fontId="1" fillId="0" borderId="33" xfId="0" applyNumberFormat="1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/>
    <xf numFmtId="2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1" fillId="0" borderId="13" xfId="0" applyNumberFormat="1" applyFont="1" applyBorder="1"/>
    <xf numFmtId="164" fontId="1" fillId="0" borderId="34" xfId="0" applyNumberFormat="1" applyFont="1" applyBorder="1"/>
    <xf numFmtId="2" fontId="9" fillId="0" borderId="13" xfId="0" applyNumberFormat="1" applyFont="1" applyBorder="1"/>
    <xf numFmtId="164" fontId="9" fillId="0" borderId="13" xfId="0" applyNumberFormat="1" applyFont="1" applyBorder="1"/>
    <xf numFmtId="164" fontId="9" fillId="0" borderId="34" xfId="0" applyNumberFormat="1" applyFont="1" applyBorder="1"/>
    <xf numFmtId="165" fontId="1" fillId="0" borderId="12" xfId="0" applyNumberFormat="1" applyFont="1" applyBorder="1"/>
    <xf numFmtId="165" fontId="1" fillId="0" borderId="13" xfId="0" applyNumberFormat="1" applyFont="1" applyBorder="1"/>
    <xf numFmtId="0" fontId="1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/>
    <xf numFmtId="164" fontId="5" fillId="0" borderId="35" xfId="0" applyNumberFormat="1" applyFont="1" applyFill="1" applyBorder="1"/>
    <xf numFmtId="165" fontId="1" fillId="0" borderId="15" xfId="0" applyNumberFormat="1" applyFont="1" applyFill="1" applyBorder="1"/>
    <xf numFmtId="165" fontId="1" fillId="0" borderId="16" xfId="0" applyNumberFormat="1" applyFont="1" applyFill="1" applyBorder="1"/>
    <xf numFmtId="2" fontId="1" fillId="0" borderId="16" xfId="0" applyNumberFormat="1" applyFont="1" applyFill="1" applyBorder="1"/>
    <xf numFmtId="2" fontId="1" fillId="0" borderId="35" xfId="0" applyNumberFormat="1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5" fontId="1" fillId="0" borderId="28" xfId="0" applyNumberFormat="1" applyFont="1" applyFill="1" applyBorder="1"/>
    <xf numFmtId="165" fontId="1" fillId="0" borderId="27" xfId="0" applyNumberFormat="1" applyFont="1" applyBorder="1"/>
    <xf numFmtId="164" fontId="9" fillId="0" borderId="13" xfId="0" applyNumberFormat="1" applyFont="1" applyFill="1" applyBorder="1"/>
    <xf numFmtId="164" fontId="9" fillId="0" borderId="34" xfId="0" applyNumberFormat="1" applyFont="1" applyFill="1" applyBorder="1"/>
    <xf numFmtId="165" fontId="1" fillId="0" borderId="12" xfId="0" applyNumberFormat="1" applyFont="1" applyFill="1" applyBorder="1"/>
    <xf numFmtId="165" fontId="1" fillId="0" borderId="13" xfId="0" applyNumberFormat="1" applyFont="1" applyFill="1" applyBorder="1"/>
    <xf numFmtId="2" fontId="9" fillId="0" borderId="13" xfId="0" applyNumberFormat="1" applyFont="1" applyFill="1" applyBorder="1"/>
    <xf numFmtId="0" fontId="1" fillId="0" borderId="21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165" fontId="1" fillId="0" borderId="33" xfId="0" applyNumberFormat="1" applyFont="1" applyFill="1" applyBorder="1"/>
    <xf numFmtId="2" fontId="1" fillId="0" borderId="17" xfId="0" applyNumberFormat="1" applyFont="1" applyFill="1" applyBorder="1"/>
    <xf numFmtId="2" fontId="1" fillId="0" borderId="15" xfId="0" applyNumberFormat="1" applyFont="1" applyFill="1" applyBorder="1"/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/>
    <xf numFmtId="164" fontId="1" fillId="0" borderId="34" xfId="0" applyNumberFormat="1" applyFont="1" applyFill="1" applyBorder="1"/>
    <xf numFmtId="2" fontId="6" fillId="0" borderId="13" xfId="0" applyNumberFormat="1" applyFont="1" applyFill="1" applyBorder="1"/>
    <xf numFmtId="0" fontId="6" fillId="0" borderId="13" xfId="0" applyFont="1" applyFill="1" applyBorder="1"/>
    <xf numFmtId="2" fontId="6" fillId="0" borderId="23" xfId="0" applyNumberFormat="1" applyFont="1" applyFill="1" applyBorder="1"/>
    <xf numFmtId="0" fontId="6" fillId="0" borderId="23" xfId="0" applyFont="1" applyFill="1" applyBorder="1"/>
    <xf numFmtId="0" fontId="6" fillId="0" borderId="36" xfId="0" applyFont="1" applyFill="1" applyBorder="1"/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165" fontId="6" fillId="0" borderId="12" xfId="0" applyNumberFormat="1" applyFont="1" applyFill="1" applyBorder="1"/>
    <xf numFmtId="0" fontId="6" fillId="0" borderId="34" xfId="0" applyFont="1" applyFill="1" applyBorder="1"/>
    <xf numFmtId="165" fontId="6" fillId="0" borderId="27" xfId="0" applyNumberFormat="1" applyFont="1" applyFill="1" applyBorder="1"/>
    <xf numFmtId="164" fontId="6" fillId="0" borderId="32" xfId="0" applyNumberFormat="1" applyFont="1" applyFill="1" applyBorder="1"/>
    <xf numFmtId="164" fontId="6" fillId="0" borderId="19" xfId="0" applyNumberFormat="1" applyFont="1" applyFill="1" applyBorder="1"/>
    <xf numFmtId="164" fontId="6" fillId="0" borderId="19" xfId="0" applyNumberFormat="1" applyFont="1" applyFill="1" applyBorder="1" applyAlignment="1">
      <alignment horizontal="center"/>
    </xf>
    <xf numFmtId="165" fontId="6" fillId="0" borderId="37" xfId="0" applyNumberFormat="1" applyFont="1" applyFill="1" applyBorder="1"/>
    <xf numFmtId="0" fontId="1" fillId="0" borderId="37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165" fontId="6" fillId="0" borderId="22" xfId="0" applyNumberFormat="1" applyFont="1" applyFill="1" applyBorder="1"/>
    <xf numFmtId="164" fontId="6" fillId="0" borderId="21" xfId="0" applyNumberFormat="1" applyFont="1" applyFill="1" applyBorder="1" applyAlignment="1">
      <alignment horizontal="center"/>
    </xf>
    <xf numFmtId="164" fontId="6" fillId="0" borderId="21" xfId="0" applyNumberFormat="1" applyFont="1" applyFill="1" applyBorder="1" applyAlignment="1">
      <alignment horizontal="right" indent="2"/>
    </xf>
    <xf numFmtId="164" fontId="6" fillId="0" borderId="26" xfId="0" applyNumberFormat="1" applyFont="1" applyFill="1" applyBorder="1" applyAlignment="1">
      <alignment horizontal="right" indent="2"/>
    </xf>
    <xf numFmtId="164" fontId="6" fillId="0" borderId="19" xfId="0" applyNumberFormat="1" applyFont="1" applyFill="1" applyBorder="1" applyAlignment="1">
      <alignment horizontal="right" indent="2"/>
    </xf>
    <xf numFmtId="164" fontId="6" fillId="0" borderId="30" xfId="0" applyNumberFormat="1" applyFont="1" applyFill="1" applyBorder="1" applyAlignment="1">
      <alignment horizontal="right" indent="2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64" fontId="6" fillId="0" borderId="21" xfId="0" applyNumberFormat="1" applyFont="1" applyFill="1" applyBorder="1"/>
    <xf numFmtId="164" fontId="6" fillId="0" borderId="25" xfId="0" applyNumberFormat="1" applyFont="1" applyFill="1" applyBorder="1"/>
    <xf numFmtId="0" fontId="1" fillId="0" borderId="32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2" fontId="7" fillId="0" borderId="19" xfId="0" applyNumberFormat="1" applyFont="1" applyFill="1" applyBorder="1"/>
    <xf numFmtId="2" fontId="7" fillId="0" borderId="19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right" indent="2"/>
    </xf>
    <xf numFmtId="2" fontId="7" fillId="0" borderId="30" xfId="0" applyNumberFormat="1" applyFont="1" applyFill="1" applyBorder="1" applyAlignment="1">
      <alignment horizontal="right" indent="2"/>
    </xf>
    <xf numFmtId="2" fontId="7" fillId="0" borderId="32" xfId="0" applyNumberFormat="1" applyFont="1" applyFill="1" applyBorder="1"/>
    <xf numFmtId="2" fontId="7" fillId="0" borderId="24" xfId="0" applyNumberFormat="1" applyFont="1" applyFill="1" applyBorder="1" applyAlignment="1">
      <alignment horizontal="right" indent="2"/>
    </xf>
    <xf numFmtId="2" fontId="7" fillId="0" borderId="31" xfId="0" applyNumberFormat="1" applyFont="1" applyFill="1" applyBorder="1" applyAlignment="1">
      <alignment horizontal="right" indent="2"/>
    </xf>
    <xf numFmtId="2" fontId="7" fillId="0" borderId="33" xfId="0" applyNumberFormat="1" applyFont="1" applyFill="1" applyBorder="1"/>
    <xf numFmtId="2" fontId="7" fillId="0" borderId="24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2" fontId="8" fillId="0" borderId="21" xfId="0" applyNumberFormat="1" applyFont="1" applyFill="1" applyBorder="1"/>
    <xf numFmtId="2" fontId="8" fillId="0" borderId="21" xfId="0" applyNumberFormat="1" applyFont="1" applyFill="1" applyBorder="1" applyAlignment="1">
      <alignment horizontal="center"/>
    </xf>
    <xf numFmtId="2" fontId="8" fillId="0" borderId="21" xfId="0" applyNumberFormat="1" applyFont="1" applyFill="1" applyBorder="1" applyAlignment="1">
      <alignment horizontal="right" indent="2"/>
    </xf>
    <xf numFmtId="2" fontId="8" fillId="0" borderId="26" xfId="0" applyNumberFormat="1" applyFont="1" applyFill="1" applyBorder="1" applyAlignment="1">
      <alignment horizontal="right" indent="2"/>
    </xf>
    <xf numFmtId="2" fontId="8" fillId="0" borderId="25" xfId="0" applyNumberFormat="1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2" fontId="7" fillId="0" borderId="24" xfId="0" applyNumberFormat="1" applyFont="1" applyFill="1" applyBorder="1" applyAlignment="1">
      <alignment horizontal="center"/>
    </xf>
    <xf numFmtId="2" fontId="1" fillId="0" borderId="32" xfId="0" applyNumberFormat="1" applyFont="1" applyFill="1" applyBorder="1" applyAlignment="1">
      <alignment horizontal="right" indent="8"/>
    </xf>
    <xf numFmtId="2" fontId="1" fillId="0" borderId="19" xfId="0" applyNumberFormat="1" applyFont="1" applyFill="1" applyBorder="1" applyAlignment="1">
      <alignment horizontal="right" indent="8"/>
    </xf>
    <xf numFmtId="2" fontId="1" fillId="0" borderId="30" xfId="0" applyNumberFormat="1" applyFont="1" applyFill="1" applyBorder="1" applyAlignment="1">
      <alignment horizontal="right" indent="8"/>
    </xf>
    <xf numFmtId="0" fontId="2" fillId="0" borderId="4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right" indent="8"/>
    </xf>
    <xf numFmtId="2" fontId="1" fillId="0" borderId="24" xfId="0" applyNumberFormat="1" applyFont="1" applyFill="1" applyBorder="1" applyAlignment="1">
      <alignment horizontal="right" indent="8"/>
    </xf>
    <xf numFmtId="2" fontId="1" fillId="0" borderId="31" xfId="0" applyNumberFormat="1" applyFont="1" applyFill="1" applyBorder="1" applyAlignment="1">
      <alignment horizontal="right" indent="8"/>
    </xf>
    <xf numFmtId="0" fontId="1" fillId="0" borderId="35" xfId="0" applyFont="1" applyFill="1" applyBorder="1" applyAlignment="1">
      <alignment horizontal="center"/>
    </xf>
    <xf numFmtId="2" fontId="1" fillId="0" borderId="25" xfId="0" applyNumberFormat="1" applyFont="1" applyFill="1" applyBorder="1" applyAlignment="1">
      <alignment horizontal="right" indent="8"/>
    </xf>
    <xf numFmtId="2" fontId="1" fillId="0" borderId="21" xfId="0" applyNumberFormat="1" applyFont="1" applyFill="1" applyBorder="1" applyAlignment="1">
      <alignment horizontal="right" indent="8"/>
    </xf>
    <xf numFmtId="2" fontId="1" fillId="0" borderId="26" xfId="0" applyNumberFormat="1" applyFont="1" applyFill="1" applyBorder="1" applyAlignment="1">
      <alignment horizontal="right" indent="8"/>
    </xf>
    <xf numFmtId="0" fontId="2" fillId="0" borderId="2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2" fontId="5" fillId="0" borderId="16" xfId="0" applyNumberFormat="1" applyFont="1" applyFill="1" applyBorder="1"/>
    <xf numFmtId="2" fontId="5" fillId="0" borderId="35" xfId="0" applyNumberFormat="1" applyFont="1" applyFill="1" applyBorder="1"/>
    <xf numFmtId="165" fontId="5" fillId="0" borderId="28" xfId="0" applyNumberFormat="1" applyFont="1" applyFill="1" applyBorder="1"/>
    <xf numFmtId="165" fontId="5" fillId="0" borderId="16" xfId="0" applyNumberFormat="1" applyFont="1" applyFill="1" applyBorder="1"/>
    <xf numFmtId="165" fontId="1" fillId="0" borderId="28" xfId="0" applyNumberFormat="1" applyFont="1" applyFill="1" applyBorder="1" applyAlignment="1">
      <alignment horizontal="center"/>
    </xf>
    <xf numFmtId="165" fontId="1" fillId="0" borderId="16" xfId="0" applyNumberFormat="1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41" xfId="0" applyFont="1" applyFill="1" applyBorder="1"/>
    <xf numFmtId="165" fontId="1" fillId="0" borderId="44" xfId="0" applyNumberFormat="1" applyFont="1" applyFill="1" applyBorder="1"/>
    <xf numFmtId="165" fontId="1" fillId="0" borderId="2" xfId="0" applyNumberFormat="1" applyFont="1" applyFill="1" applyBorder="1"/>
    <xf numFmtId="2" fontId="1" fillId="0" borderId="2" xfId="0" applyNumberFormat="1" applyFont="1" applyFill="1" applyBorder="1"/>
    <xf numFmtId="2" fontId="1" fillId="0" borderId="41" xfId="0" applyNumberFormat="1" applyFont="1" applyFill="1" applyBorder="1"/>
    <xf numFmtId="0" fontId="2" fillId="0" borderId="28" xfId="0" applyFont="1" applyFill="1" applyBorder="1"/>
    <xf numFmtId="0" fontId="2" fillId="0" borderId="16" xfId="0" applyFont="1" applyFill="1" applyBorder="1"/>
    <xf numFmtId="2" fontId="6" fillId="0" borderId="36" xfId="0" applyNumberFormat="1" applyFont="1" applyFill="1" applyBorder="1"/>
    <xf numFmtId="165" fontId="6" fillId="0" borderId="37" xfId="0" applyNumberFormat="1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165" fontId="5" fillId="0" borderId="2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2" fontId="9" fillId="0" borderId="17" xfId="0" applyNumberFormat="1" applyFont="1" applyFill="1" applyBorder="1"/>
    <xf numFmtId="2" fontId="9" fillId="0" borderId="24" xfId="0" applyNumberFormat="1" applyFont="1" applyFill="1" applyBorder="1"/>
    <xf numFmtId="2" fontId="9" fillId="0" borderId="15" xfId="0" applyNumberFormat="1" applyFont="1" applyFill="1" applyBorder="1"/>
    <xf numFmtId="2" fontId="9" fillId="0" borderId="31" xfId="0" applyNumberFormat="1" applyFont="1" applyFill="1" applyBorder="1"/>
    <xf numFmtId="0" fontId="7" fillId="0" borderId="4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165" fontId="6" fillId="0" borderId="45" xfId="0" applyNumberFormat="1" applyFont="1" applyFill="1" applyBorder="1"/>
    <xf numFmtId="165" fontId="6" fillId="0" borderId="18" xfId="0" applyNumberFormat="1" applyFont="1" applyFill="1" applyBorder="1"/>
    <xf numFmtId="2" fontId="6" fillId="0" borderId="18" xfId="0" applyNumberFormat="1" applyFont="1" applyFill="1" applyBorder="1"/>
    <xf numFmtId="2" fontId="6" fillId="0" borderId="42" xfId="0" applyNumberFormat="1" applyFont="1" applyFill="1" applyBorder="1"/>
    <xf numFmtId="2" fontId="7" fillId="0" borderId="10" xfId="0" applyNumberFormat="1" applyFont="1" applyFill="1" applyBorder="1"/>
    <xf numFmtId="2" fontId="7" fillId="0" borderId="43" xfId="0" applyNumberFormat="1" applyFont="1" applyFill="1" applyBorder="1"/>
    <xf numFmtId="165" fontId="7" fillId="0" borderId="46" xfId="0" applyNumberFormat="1" applyFont="1" applyFill="1" applyBorder="1"/>
    <xf numFmtId="165" fontId="7" fillId="0" borderId="10" xfId="0" applyNumberFormat="1" applyFont="1" applyFill="1" applyBorder="1"/>
    <xf numFmtId="0" fontId="2" fillId="0" borderId="6" xfId="0" applyFont="1" applyFill="1" applyBorder="1" applyAlignment="1">
      <alignment horizontal="right" indent="1"/>
    </xf>
    <xf numFmtId="0" fontId="2" fillId="0" borderId="3" xfId="0" applyFont="1" applyFill="1" applyBorder="1" applyAlignment="1">
      <alignment horizontal="right" indent="1"/>
    </xf>
    <xf numFmtId="0" fontId="2" fillId="0" borderId="4" xfId="0" applyFont="1" applyFill="1" applyBorder="1" applyAlignment="1">
      <alignment horizontal="right" indent="1"/>
    </xf>
    <xf numFmtId="0" fontId="1" fillId="0" borderId="6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7" fillId="0" borderId="46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165" fontId="1" fillId="0" borderId="27" xfId="0" applyNumberFormat="1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50" xfId="0" applyFont="1" applyBorder="1"/>
    <xf numFmtId="20" fontId="4" fillId="0" borderId="6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164" fontId="12" fillId="0" borderId="13" xfId="0" applyNumberFormat="1" applyFont="1" applyFill="1" applyBorder="1"/>
    <xf numFmtId="164" fontId="12" fillId="0" borderId="34" xfId="0" applyNumberFormat="1" applyFont="1" applyFill="1" applyBorder="1"/>
    <xf numFmtId="0" fontId="4" fillId="0" borderId="20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8"/>
  <sheetViews>
    <sheetView zoomScale="80" zoomScaleNormal="80" workbookViewId="0">
      <pane ySplit="3" topLeftCell="A4" activePane="bottomLeft" state="frozenSplit"/>
      <selection pane="bottomLeft" activeCell="M26" sqref="M26:AR26"/>
    </sheetView>
  </sheetViews>
  <sheetFormatPr defaultRowHeight="12.75" x14ac:dyDescent="0.2"/>
  <cols>
    <col min="1" max="3" width="7.140625" style="1" customWidth="1"/>
    <col min="4" max="4" width="12" style="1" customWidth="1"/>
    <col min="5" max="11" width="5.28515625" style="1" customWidth="1"/>
    <col min="12" max="12" width="7.5703125" style="1" customWidth="1"/>
    <col min="13" max="13" width="3.28515625" style="1" customWidth="1"/>
    <col min="14" max="14" width="4.28515625" style="1" customWidth="1"/>
    <col min="15" max="21" width="3.28515625" style="1" customWidth="1"/>
    <col min="22" max="22" width="4" style="1" customWidth="1"/>
    <col min="23" max="29" width="3.28515625" style="1" customWidth="1"/>
    <col min="30" max="30" width="3.85546875" style="1" customWidth="1"/>
    <col min="31" max="37" width="3.28515625" style="1" customWidth="1"/>
    <col min="38" max="38" width="3.85546875" style="1" customWidth="1"/>
    <col min="39" max="44" width="3.28515625" style="1" customWidth="1"/>
    <col min="45" max="16384" width="9.140625" style="1"/>
  </cols>
  <sheetData>
    <row r="1" spans="1:44" ht="30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30" customHeight="1" thickBot="1" x14ac:dyDescent="0.2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44" ht="24.95" customHeight="1" thickBo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>
        <v>4.1666666666666664E-2</v>
      </c>
      <c r="N3" s="39"/>
      <c r="O3" s="39"/>
      <c r="P3" s="39"/>
      <c r="Q3" s="39"/>
      <c r="R3" s="39"/>
      <c r="S3" s="39"/>
      <c r="T3" s="39"/>
      <c r="U3" s="40">
        <v>8.3333333333333329E-2</v>
      </c>
      <c r="V3" s="41"/>
      <c r="W3" s="41"/>
      <c r="X3" s="41"/>
      <c r="Y3" s="41"/>
      <c r="Z3" s="41"/>
      <c r="AA3" s="41"/>
      <c r="AB3" s="41"/>
      <c r="AC3" s="40">
        <v>0.125</v>
      </c>
      <c r="AD3" s="41"/>
      <c r="AE3" s="41"/>
      <c r="AF3" s="41"/>
      <c r="AG3" s="41"/>
      <c r="AH3" s="41"/>
      <c r="AI3" s="41"/>
      <c r="AJ3" s="41"/>
      <c r="AK3" s="40">
        <v>0.16666666666666666</v>
      </c>
      <c r="AL3" s="41"/>
      <c r="AM3" s="41"/>
      <c r="AN3" s="41"/>
      <c r="AO3" s="41"/>
      <c r="AP3" s="41"/>
      <c r="AQ3" s="41"/>
      <c r="AR3" s="41"/>
    </row>
    <row r="4" spans="1:44" ht="30" customHeight="1" thickBot="1" x14ac:dyDescent="0.2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</row>
    <row r="5" spans="1:44" ht="15.75" customHeight="1" thickBot="1" x14ac:dyDescent="0.25">
      <c r="A5" s="14" t="s">
        <v>2</v>
      </c>
      <c r="B5" s="10" t="s">
        <v>3</v>
      </c>
      <c r="C5" s="10" t="s">
        <v>4</v>
      </c>
      <c r="D5" s="12" t="s">
        <v>5</v>
      </c>
      <c r="E5" s="43" t="s">
        <v>6</v>
      </c>
      <c r="F5" s="44"/>
      <c r="G5" s="45" t="s">
        <v>7</v>
      </c>
      <c r="H5" s="44"/>
      <c r="I5" s="45" t="s">
        <v>8</v>
      </c>
      <c r="J5" s="44"/>
      <c r="K5" s="45" t="s">
        <v>9</v>
      </c>
      <c r="L5" s="46"/>
      <c r="M5" s="43" t="s">
        <v>10</v>
      </c>
      <c r="N5" s="44"/>
      <c r="O5" s="45" t="s">
        <v>11</v>
      </c>
      <c r="P5" s="44"/>
      <c r="Q5" s="45" t="s">
        <v>12</v>
      </c>
      <c r="R5" s="44"/>
      <c r="S5" s="45" t="s">
        <v>13</v>
      </c>
      <c r="T5" s="46"/>
      <c r="U5" s="43" t="s">
        <v>10</v>
      </c>
      <c r="V5" s="44"/>
      <c r="W5" s="45" t="s">
        <v>11</v>
      </c>
      <c r="X5" s="44"/>
      <c r="Y5" s="45" t="s">
        <v>12</v>
      </c>
      <c r="Z5" s="44"/>
      <c r="AA5" s="45" t="s">
        <v>13</v>
      </c>
      <c r="AB5" s="46"/>
      <c r="AC5" s="43" t="s">
        <v>10</v>
      </c>
      <c r="AD5" s="44"/>
      <c r="AE5" s="45" t="s">
        <v>11</v>
      </c>
      <c r="AF5" s="44"/>
      <c r="AG5" s="45" t="s">
        <v>12</v>
      </c>
      <c r="AH5" s="44"/>
      <c r="AI5" s="45" t="s">
        <v>13</v>
      </c>
      <c r="AJ5" s="46"/>
      <c r="AK5" s="43" t="s">
        <v>10</v>
      </c>
      <c r="AL5" s="44"/>
      <c r="AM5" s="45" t="s">
        <v>11</v>
      </c>
      <c r="AN5" s="44"/>
      <c r="AO5" s="45" t="s">
        <v>12</v>
      </c>
      <c r="AP5" s="44"/>
      <c r="AQ5" s="45" t="s">
        <v>13</v>
      </c>
      <c r="AR5" s="46"/>
    </row>
    <row r="6" spans="1:44" x14ac:dyDescent="0.2">
      <c r="A6" s="8" t="s">
        <v>14</v>
      </c>
      <c r="B6" s="9">
        <v>32</v>
      </c>
      <c r="C6" s="11">
        <v>4.1000001132488251E-2</v>
      </c>
      <c r="D6" s="3">
        <v>0.16599999368190765</v>
      </c>
      <c r="E6" s="47">
        <v>110</v>
      </c>
      <c r="F6" s="48"/>
      <c r="G6" s="49" t="s">
        <v>15</v>
      </c>
      <c r="H6" s="49"/>
      <c r="I6" s="50">
        <v>0.15299999713897705</v>
      </c>
      <c r="J6" s="50"/>
      <c r="K6" s="50">
        <v>10.439999580383301</v>
      </c>
      <c r="L6" s="51"/>
      <c r="M6" s="55"/>
      <c r="N6" s="56"/>
      <c r="O6" s="52"/>
      <c r="P6" s="52"/>
      <c r="Q6" s="52"/>
      <c r="R6" s="52"/>
      <c r="S6" s="53"/>
      <c r="T6" s="54"/>
      <c r="U6" s="67"/>
      <c r="V6" s="56"/>
      <c r="W6" s="52"/>
      <c r="X6" s="52"/>
      <c r="Y6" s="52"/>
      <c r="Z6" s="52"/>
      <c r="AA6" s="53"/>
      <c r="AB6" s="54"/>
      <c r="AC6" s="67"/>
      <c r="AD6" s="56"/>
      <c r="AE6" s="52"/>
      <c r="AF6" s="52"/>
      <c r="AG6" s="52"/>
      <c r="AH6" s="52"/>
      <c r="AI6" s="53"/>
      <c r="AJ6" s="54"/>
      <c r="AK6" s="67"/>
      <c r="AL6" s="56"/>
      <c r="AM6" s="52"/>
      <c r="AN6" s="52"/>
      <c r="AO6" s="52"/>
      <c r="AP6" s="52"/>
      <c r="AQ6" s="53"/>
      <c r="AR6" s="54"/>
    </row>
    <row r="7" spans="1:44" x14ac:dyDescent="0.2">
      <c r="A7" s="83" t="s">
        <v>77</v>
      </c>
      <c r="B7" s="84"/>
      <c r="C7" s="84"/>
      <c r="D7" s="85"/>
      <c r="E7" s="64">
        <v>6</v>
      </c>
      <c r="F7" s="65"/>
      <c r="G7" s="57" t="s">
        <v>16</v>
      </c>
      <c r="H7" s="57"/>
      <c r="I7" s="58">
        <f>I6</f>
        <v>0.15299999713897705</v>
      </c>
      <c r="J7" s="58"/>
      <c r="K7" s="58">
        <f>K6</f>
        <v>10.439999580383301</v>
      </c>
      <c r="L7" s="59"/>
      <c r="M7" s="60">
        <v>290</v>
      </c>
      <c r="N7" s="61"/>
      <c r="O7" s="62">
        <v>2.83</v>
      </c>
      <c r="P7" s="62"/>
      <c r="Q7" s="62"/>
      <c r="R7" s="62"/>
      <c r="S7" s="62">
        <v>0.9</v>
      </c>
      <c r="T7" s="63"/>
      <c r="U7" s="66">
        <v>290</v>
      </c>
      <c r="V7" s="61"/>
      <c r="W7" s="62">
        <v>2.82</v>
      </c>
      <c r="X7" s="62"/>
      <c r="Y7" s="62"/>
      <c r="Z7" s="62"/>
      <c r="AA7" s="62">
        <v>0.9</v>
      </c>
      <c r="AB7" s="63"/>
      <c r="AC7" s="66">
        <v>290</v>
      </c>
      <c r="AD7" s="61"/>
      <c r="AE7" s="62">
        <v>2.88</v>
      </c>
      <c r="AF7" s="62"/>
      <c r="AG7" s="62"/>
      <c r="AH7" s="62"/>
      <c r="AI7" s="62">
        <v>0.9</v>
      </c>
      <c r="AJ7" s="63"/>
      <c r="AK7" s="66">
        <v>290</v>
      </c>
      <c r="AL7" s="61"/>
      <c r="AM7" s="62">
        <v>2.86</v>
      </c>
      <c r="AN7" s="62"/>
      <c r="AO7" s="62"/>
      <c r="AP7" s="62"/>
      <c r="AQ7" s="62">
        <v>0.9</v>
      </c>
      <c r="AR7" s="63"/>
    </row>
    <row r="8" spans="1:44" x14ac:dyDescent="0.2">
      <c r="A8" s="86"/>
      <c r="B8" s="87"/>
      <c r="C8" s="87"/>
      <c r="D8" s="88"/>
      <c r="E8" s="64">
        <v>6</v>
      </c>
      <c r="F8" s="65"/>
      <c r="G8" s="57" t="s">
        <v>17</v>
      </c>
      <c r="H8" s="57"/>
      <c r="I8" s="58">
        <f>I6</f>
        <v>0.15299999713897705</v>
      </c>
      <c r="J8" s="58"/>
      <c r="K8" s="58">
        <f>K6</f>
        <v>10.439999580383301</v>
      </c>
      <c r="L8" s="59"/>
      <c r="M8" s="60">
        <v>930</v>
      </c>
      <c r="N8" s="61"/>
      <c r="O8" s="62">
        <v>9.17</v>
      </c>
      <c r="P8" s="62"/>
      <c r="Q8" s="62"/>
      <c r="R8" s="62"/>
      <c r="S8" s="62">
        <v>0.9</v>
      </c>
      <c r="T8" s="63"/>
      <c r="U8" s="66">
        <v>920</v>
      </c>
      <c r="V8" s="61"/>
      <c r="W8" s="62">
        <v>9.06</v>
      </c>
      <c r="X8" s="62"/>
      <c r="Y8" s="62"/>
      <c r="Z8" s="62"/>
      <c r="AA8" s="62">
        <v>0.9</v>
      </c>
      <c r="AB8" s="63"/>
      <c r="AC8" s="66">
        <v>930</v>
      </c>
      <c r="AD8" s="61"/>
      <c r="AE8" s="62">
        <v>9.19</v>
      </c>
      <c r="AF8" s="62"/>
      <c r="AG8" s="62"/>
      <c r="AH8" s="62"/>
      <c r="AI8" s="62">
        <v>0.9</v>
      </c>
      <c r="AJ8" s="63"/>
      <c r="AK8" s="66">
        <v>930</v>
      </c>
      <c r="AL8" s="61"/>
      <c r="AM8" s="62">
        <v>9.1300000000000008</v>
      </c>
      <c r="AN8" s="62"/>
      <c r="AO8" s="62"/>
      <c r="AP8" s="62"/>
      <c r="AQ8" s="62">
        <v>0.9</v>
      </c>
      <c r="AR8" s="63"/>
    </row>
    <row r="9" spans="1:44" ht="13.5" thickBot="1" x14ac:dyDescent="0.25">
      <c r="A9" s="89"/>
      <c r="B9" s="90"/>
      <c r="C9" s="90"/>
      <c r="D9" s="91"/>
      <c r="E9" s="77" t="s">
        <v>18</v>
      </c>
      <c r="F9" s="78"/>
      <c r="G9" s="78"/>
      <c r="H9" s="78"/>
      <c r="I9" s="78"/>
      <c r="J9" s="78"/>
      <c r="K9" s="78"/>
      <c r="L9" s="79"/>
      <c r="M9" s="75">
        <v>10</v>
      </c>
      <c r="N9" s="73"/>
      <c r="O9" s="73"/>
      <c r="P9" s="76"/>
      <c r="Q9" s="76"/>
      <c r="R9" s="73"/>
      <c r="S9" s="73"/>
      <c r="T9" s="74"/>
      <c r="U9" s="75">
        <v>10</v>
      </c>
      <c r="V9" s="73"/>
      <c r="W9" s="73"/>
      <c r="X9" s="76"/>
      <c r="Y9" s="76"/>
      <c r="Z9" s="73"/>
      <c r="AA9" s="73"/>
      <c r="AB9" s="74"/>
      <c r="AC9" s="75">
        <v>10</v>
      </c>
      <c r="AD9" s="73"/>
      <c r="AE9" s="73"/>
      <c r="AF9" s="76"/>
      <c r="AG9" s="76"/>
      <c r="AH9" s="73"/>
      <c r="AI9" s="73"/>
      <c r="AJ9" s="74"/>
      <c r="AK9" s="75">
        <v>10</v>
      </c>
      <c r="AL9" s="73"/>
      <c r="AM9" s="73"/>
      <c r="AN9" s="76"/>
      <c r="AO9" s="76"/>
      <c r="AP9" s="73"/>
      <c r="AQ9" s="73"/>
      <c r="AR9" s="74"/>
    </row>
    <row r="10" spans="1:44" x14ac:dyDescent="0.2">
      <c r="A10" s="15" t="s">
        <v>19</v>
      </c>
      <c r="B10" s="16">
        <v>40</v>
      </c>
      <c r="C10" s="17">
        <v>2.3000000044703484E-2</v>
      </c>
      <c r="D10" s="18">
        <v>8.7999999523162842E-2</v>
      </c>
      <c r="E10" s="92">
        <v>110</v>
      </c>
      <c r="F10" s="93"/>
      <c r="G10" s="94" t="s">
        <v>15</v>
      </c>
      <c r="H10" s="94"/>
      <c r="I10" s="95">
        <v>0.16500000655651093</v>
      </c>
      <c r="J10" s="95"/>
      <c r="K10" s="95">
        <v>10.609999656677246</v>
      </c>
      <c r="L10" s="96"/>
      <c r="M10" s="70"/>
      <c r="N10" s="71"/>
      <c r="O10" s="72"/>
      <c r="P10" s="72"/>
      <c r="Q10" s="72"/>
      <c r="R10" s="72"/>
      <c r="S10" s="68"/>
      <c r="T10" s="69"/>
      <c r="U10" s="70"/>
      <c r="V10" s="71"/>
      <c r="W10" s="72"/>
      <c r="X10" s="72"/>
      <c r="Y10" s="72"/>
      <c r="Z10" s="72"/>
      <c r="AA10" s="68"/>
      <c r="AB10" s="69"/>
      <c r="AC10" s="70"/>
      <c r="AD10" s="71"/>
      <c r="AE10" s="72"/>
      <c r="AF10" s="72"/>
      <c r="AG10" s="72"/>
      <c r="AH10" s="72"/>
      <c r="AI10" s="68"/>
      <c r="AJ10" s="69"/>
      <c r="AK10" s="70"/>
      <c r="AL10" s="71"/>
      <c r="AM10" s="72"/>
      <c r="AN10" s="72"/>
      <c r="AO10" s="72"/>
      <c r="AP10" s="72"/>
      <c r="AQ10" s="68"/>
      <c r="AR10" s="69"/>
    </row>
    <row r="11" spans="1:44" x14ac:dyDescent="0.2">
      <c r="A11" s="83" t="s">
        <v>78</v>
      </c>
      <c r="B11" s="84"/>
      <c r="C11" s="84"/>
      <c r="D11" s="85"/>
      <c r="E11" s="64">
        <v>6</v>
      </c>
      <c r="F11" s="65"/>
      <c r="G11" s="57" t="s">
        <v>20</v>
      </c>
      <c r="H11" s="57"/>
      <c r="I11" s="58">
        <f>I10</f>
        <v>0.16500000655651093</v>
      </c>
      <c r="J11" s="58"/>
      <c r="K11" s="58">
        <f>K10</f>
        <v>10.609999656677246</v>
      </c>
      <c r="L11" s="59"/>
      <c r="M11" s="80">
        <v>360</v>
      </c>
      <c r="N11" s="60"/>
      <c r="O11" s="81">
        <v>3.49</v>
      </c>
      <c r="P11" s="82"/>
      <c r="Q11" s="62"/>
      <c r="R11" s="62"/>
      <c r="S11" s="62">
        <v>0.9</v>
      </c>
      <c r="T11" s="63"/>
      <c r="U11" s="80">
        <v>350</v>
      </c>
      <c r="V11" s="60"/>
      <c r="W11" s="81">
        <v>3.47</v>
      </c>
      <c r="X11" s="82"/>
      <c r="Y11" s="62"/>
      <c r="Z11" s="62"/>
      <c r="AA11" s="62">
        <v>0.9</v>
      </c>
      <c r="AB11" s="63"/>
      <c r="AC11" s="80">
        <v>360</v>
      </c>
      <c r="AD11" s="60"/>
      <c r="AE11" s="81">
        <v>3.55</v>
      </c>
      <c r="AF11" s="82"/>
      <c r="AG11" s="62"/>
      <c r="AH11" s="62"/>
      <c r="AI11" s="62">
        <v>0.9</v>
      </c>
      <c r="AJ11" s="63"/>
      <c r="AK11" s="80">
        <v>360</v>
      </c>
      <c r="AL11" s="60"/>
      <c r="AM11" s="81">
        <v>3.51</v>
      </c>
      <c r="AN11" s="82"/>
      <c r="AO11" s="62"/>
      <c r="AP11" s="62"/>
      <c r="AQ11" s="62">
        <v>0.9</v>
      </c>
      <c r="AR11" s="63"/>
    </row>
    <row r="12" spans="1:44" x14ac:dyDescent="0.2">
      <c r="A12" s="86"/>
      <c r="B12" s="87"/>
      <c r="C12" s="87"/>
      <c r="D12" s="88"/>
      <c r="E12" s="64">
        <v>6</v>
      </c>
      <c r="F12" s="65"/>
      <c r="G12" s="57" t="s">
        <v>21</v>
      </c>
      <c r="H12" s="57"/>
      <c r="I12" s="58">
        <f>I10</f>
        <v>0.16500000655651093</v>
      </c>
      <c r="J12" s="58"/>
      <c r="K12" s="58">
        <f>K10</f>
        <v>10.609999656677246</v>
      </c>
      <c r="L12" s="59"/>
      <c r="M12" s="80">
        <v>160</v>
      </c>
      <c r="N12" s="60"/>
      <c r="O12" s="81">
        <v>1.61</v>
      </c>
      <c r="P12" s="82"/>
      <c r="Q12" s="62"/>
      <c r="R12" s="62"/>
      <c r="S12" s="62">
        <v>0.9</v>
      </c>
      <c r="T12" s="63"/>
      <c r="U12" s="80">
        <v>170</v>
      </c>
      <c r="V12" s="60"/>
      <c r="W12" s="81">
        <v>1.63</v>
      </c>
      <c r="X12" s="82"/>
      <c r="Y12" s="62"/>
      <c r="Z12" s="62"/>
      <c r="AA12" s="62">
        <v>0.9</v>
      </c>
      <c r="AB12" s="63"/>
      <c r="AC12" s="80">
        <v>170</v>
      </c>
      <c r="AD12" s="60"/>
      <c r="AE12" s="81">
        <v>1.66</v>
      </c>
      <c r="AF12" s="82"/>
      <c r="AG12" s="62"/>
      <c r="AH12" s="62"/>
      <c r="AI12" s="62">
        <v>0.9</v>
      </c>
      <c r="AJ12" s="63"/>
      <c r="AK12" s="80">
        <v>170</v>
      </c>
      <c r="AL12" s="60"/>
      <c r="AM12" s="81">
        <v>1.66</v>
      </c>
      <c r="AN12" s="82"/>
      <c r="AO12" s="62"/>
      <c r="AP12" s="62"/>
      <c r="AQ12" s="62">
        <v>0.9</v>
      </c>
      <c r="AR12" s="63"/>
    </row>
    <row r="13" spans="1:44" ht="13.5" thickBot="1" x14ac:dyDescent="0.25">
      <c r="A13" s="89"/>
      <c r="B13" s="90"/>
      <c r="C13" s="90"/>
      <c r="D13" s="91"/>
      <c r="E13" s="77" t="s">
        <v>18</v>
      </c>
      <c r="F13" s="78"/>
      <c r="G13" s="78"/>
      <c r="H13" s="78"/>
      <c r="I13" s="78"/>
      <c r="J13" s="78"/>
      <c r="K13" s="78"/>
      <c r="L13" s="79"/>
      <c r="M13" s="75">
        <v>10</v>
      </c>
      <c r="N13" s="73"/>
      <c r="O13" s="73"/>
      <c r="P13" s="76"/>
      <c r="Q13" s="76"/>
      <c r="R13" s="73"/>
      <c r="S13" s="73"/>
      <c r="T13" s="74"/>
      <c r="U13" s="75">
        <v>10</v>
      </c>
      <c r="V13" s="73"/>
      <c r="W13" s="73"/>
      <c r="X13" s="76"/>
      <c r="Y13" s="76"/>
      <c r="Z13" s="73"/>
      <c r="AA13" s="73"/>
      <c r="AB13" s="74"/>
      <c r="AC13" s="75">
        <v>10</v>
      </c>
      <c r="AD13" s="73"/>
      <c r="AE13" s="73"/>
      <c r="AF13" s="76"/>
      <c r="AG13" s="76"/>
      <c r="AH13" s="73"/>
      <c r="AI13" s="73"/>
      <c r="AJ13" s="74"/>
      <c r="AK13" s="75">
        <v>10</v>
      </c>
      <c r="AL13" s="73"/>
      <c r="AM13" s="73"/>
      <c r="AN13" s="76"/>
      <c r="AO13" s="76"/>
      <c r="AP13" s="73"/>
      <c r="AQ13" s="73"/>
      <c r="AR13" s="74"/>
    </row>
    <row r="14" spans="1:44" x14ac:dyDescent="0.2">
      <c r="A14" s="102" t="s">
        <v>22</v>
      </c>
      <c r="B14" s="103"/>
      <c r="C14" s="103"/>
      <c r="D14" s="103"/>
      <c r="E14" s="106" t="s">
        <v>23</v>
      </c>
      <c r="F14" s="107"/>
      <c r="G14" s="107"/>
      <c r="H14" s="107"/>
      <c r="I14" s="107"/>
      <c r="J14" s="107"/>
      <c r="K14" s="107"/>
      <c r="L14" s="108"/>
      <c r="M14" s="109">
        <f>SUM(M6,M10)</f>
        <v>0</v>
      </c>
      <c r="N14" s="98"/>
      <c r="O14" s="97">
        <f>SUM(O6,O10)</f>
        <v>0</v>
      </c>
      <c r="P14" s="98"/>
      <c r="Q14" s="97">
        <f>SUM(Q6,Q10)</f>
        <v>0</v>
      </c>
      <c r="R14" s="98"/>
      <c r="S14" s="98"/>
      <c r="T14" s="110"/>
      <c r="U14" s="111">
        <f>SUM(U6,U10)</f>
        <v>0</v>
      </c>
      <c r="V14" s="98"/>
      <c r="W14" s="97">
        <f>SUM(W6,W10)</f>
        <v>0</v>
      </c>
      <c r="X14" s="98"/>
      <c r="Y14" s="97">
        <f>SUM(Y6,Y10)</f>
        <v>0</v>
      </c>
      <c r="Z14" s="98"/>
      <c r="AA14" s="98"/>
      <c r="AB14" s="110"/>
      <c r="AC14" s="111">
        <f>SUM(AC6,AC10)</f>
        <v>0</v>
      </c>
      <c r="AD14" s="98"/>
      <c r="AE14" s="97">
        <f>SUM(AE6,AE10)</f>
        <v>0</v>
      </c>
      <c r="AF14" s="98"/>
      <c r="AG14" s="97">
        <f>SUM(AG6,AG10)</f>
        <v>0</v>
      </c>
      <c r="AH14" s="98"/>
      <c r="AI14" s="98"/>
      <c r="AJ14" s="110"/>
      <c r="AK14" s="111">
        <f>SUM(AK6,AK10)</f>
        <v>0</v>
      </c>
      <c r="AL14" s="98"/>
      <c r="AM14" s="97">
        <f>SUM(AM6,AM10)</f>
        <v>0</v>
      </c>
      <c r="AN14" s="98"/>
      <c r="AO14" s="97">
        <f>SUM(AO6,AO10)</f>
        <v>0</v>
      </c>
      <c r="AP14" s="98"/>
      <c r="AQ14" s="98"/>
      <c r="AR14" s="110"/>
    </row>
    <row r="15" spans="1:44" ht="13.5" thickBot="1" x14ac:dyDescent="0.25">
      <c r="A15" s="104"/>
      <c r="B15" s="105"/>
      <c r="C15" s="105"/>
      <c r="D15" s="105"/>
      <c r="E15" s="116" t="s">
        <v>24</v>
      </c>
      <c r="F15" s="117"/>
      <c r="G15" s="117"/>
      <c r="H15" s="117"/>
      <c r="I15" s="117"/>
      <c r="J15" s="117"/>
      <c r="K15" s="117"/>
      <c r="L15" s="118"/>
      <c r="M15" s="119">
        <f>SUM(M7,M8,M11,M12)</f>
        <v>1740</v>
      </c>
      <c r="N15" s="100"/>
      <c r="O15" s="99">
        <f>SUM(O7,O8,O11,O12)</f>
        <v>17.100000000000001</v>
      </c>
      <c r="P15" s="100"/>
      <c r="Q15" s="99">
        <f>SUM(Q7,Q8,Q11,Q12)</f>
        <v>0</v>
      </c>
      <c r="R15" s="100"/>
      <c r="S15" s="100"/>
      <c r="T15" s="101"/>
      <c r="U15" s="115">
        <f>SUM(U7,U8,U11,U12)</f>
        <v>1730</v>
      </c>
      <c r="V15" s="100"/>
      <c r="W15" s="99">
        <f>SUM(W7,W8,W11,W12)</f>
        <v>16.98</v>
      </c>
      <c r="X15" s="100"/>
      <c r="Y15" s="99">
        <f>SUM(Y7,Y8,Y11,Y12)</f>
        <v>0</v>
      </c>
      <c r="Z15" s="100"/>
      <c r="AA15" s="100"/>
      <c r="AB15" s="101"/>
      <c r="AC15" s="115">
        <f>SUM(AC7,AC8,AC11,AC12)</f>
        <v>1750</v>
      </c>
      <c r="AD15" s="100"/>
      <c r="AE15" s="99">
        <f>SUM(AE7,AE8,AE11,AE12)</f>
        <v>17.28</v>
      </c>
      <c r="AF15" s="100"/>
      <c r="AG15" s="99">
        <f>SUM(AG7,AG8,AG11,AG12)</f>
        <v>0</v>
      </c>
      <c r="AH15" s="100"/>
      <c r="AI15" s="100"/>
      <c r="AJ15" s="101"/>
      <c r="AK15" s="115">
        <f>SUM(AK7,AK8,AK11,AK12)</f>
        <v>1750</v>
      </c>
      <c r="AL15" s="100"/>
      <c r="AM15" s="99">
        <f>SUM(AM7,AM8,AM11,AM12)</f>
        <v>17.16</v>
      </c>
      <c r="AN15" s="100"/>
      <c r="AO15" s="99">
        <f>SUM(AO7,AO8,AO11,AO12)</f>
        <v>0</v>
      </c>
      <c r="AP15" s="100"/>
      <c r="AQ15" s="100"/>
      <c r="AR15" s="101"/>
    </row>
    <row r="16" spans="1:44" x14ac:dyDescent="0.2">
      <c r="A16" s="102" t="s">
        <v>25</v>
      </c>
      <c r="B16" s="103"/>
      <c r="C16" s="103"/>
      <c r="D16" s="103"/>
      <c r="E16" s="103" t="s">
        <v>26</v>
      </c>
      <c r="F16" s="103"/>
      <c r="G16" s="103"/>
      <c r="H16" s="103"/>
      <c r="I16" s="129" t="s">
        <v>14</v>
      </c>
      <c r="J16" s="130"/>
      <c r="K16" s="130"/>
      <c r="L16" s="131"/>
      <c r="M16" s="113">
        <f>I6*(POWER(O7+O8,2)+POWER(Q7+Q8,2))/POWER(B6,2)</f>
        <v>2.1515624597668648E-2</v>
      </c>
      <c r="N16" s="113"/>
      <c r="O16" s="113"/>
      <c r="P16" s="114" t="s">
        <v>27</v>
      </c>
      <c r="Q16" s="114"/>
      <c r="R16" s="123">
        <f>K6*(POWER(O7+O8,2)+POWER(Q7+Q8,2))/(100*B6)</f>
        <v>0.46979998111724852</v>
      </c>
      <c r="S16" s="123"/>
      <c r="T16" s="124"/>
      <c r="U16" s="112">
        <f>I6*(POWER(W7+W8,2)+POWER(Y7+Y8,2))/POWER(B6,2)</f>
        <v>2.1087463668175047E-2</v>
      </c>
      <c r="V16" s="113"/>
      <c r="W16" s="113"/>
      <c r="X16" s="114" t="s">
        <v>27</v>
      </c>
      <c r="Y16" s="114"/>
      <c r="Z16" s="123">
        <f>K6*(POWER(W7+W8,2)+POWER(Y7+Y8,2))/(100*B6)</f>
        <v>0.46045096149301534</v>
      </c>
      <c r="AA16" s="123"/>
      <c r="AB16" s="124"/>
      <c r="AC16" s="112">
        <f>I6*(POWER(AE7+AE8,2)+POWER(AG7+AG8,2))/POWER(B6,2)</f>
        <v>2.1767372346867341E-2</v>
      </c>
      <c r="AD16" s="113"/>
      <c r="AE16" s="113"/>
      <c r="AF16" s="114" t="s">
        <v>27</v>
      </c>
      <c r="AG16" s="114"/>
      <c r="AH16" s="123">
        <f>K6*(POWER(AE7+AE8,2)+POWER(AG7+AG8,2))/(100*B6)</f>
        <v>0.47529696714630726</v>
      </c>
      <c r="AI16" s="123"/>
      <c r="AJ16" s="124"/>
      <c r="AK16" s="112">
        <f>I6*(POWER(AM7+AM8,2)+POWER(AO7+AO8,2))/POWER(B6,2)</f>
        <v>2.1479780164745169E-2</v>
      </c>
      <c r="AL16" s="113"/>
      <c r="AM16" s="113"/>
      <c r="AN16" s="114" t="s">
        <v>27</v>
      </c>
      <c r="AO16" s="114"/>
      <c r="AP16" s="123">
        <f>K6*(POWER(AM7+AM8,2)+POWER(AO7+AO8,2))/(100*B6)</f>
        <v>0.46901730739870667</v>
      </c>
      <c r="AQ16" s="123"/>
      <c r="AR16" s="124"/>
    </row>
    <row r="17" spans="1:44" ht="13.5" thickBot="1" x14ac:dyDescent="0.25">
      <c r="A17" s="104"/>
      <c r="B17" s="105"/>
      <c r="C17" s="105"/>
      <c r="D17" s="105"/>
      <c r="E17" s="105"/>
      <c r="F17" s="105"/>
      <c r="G17" s="105"/>
      <c r="H17" s="105"/>
      <c r="I17" s="125" t="s">
        <v>19</v>
      </c>
      <c r="J17" s="76"/>
      <c r="K17" s="76"/>
      <c r="L17" s="126"/>
      <c r="M17" s="127">
        <f>I10*(POWER(O11+O12,2)+POWER(Q11+Q12,2))/POWER(B10,2)</f>
        <v>2.6822813565842811E-3</v>
      </c>
      <c r="N17" s="127"/>
      <c r="O17" s="127"/>
      <c r="P17" s="120" t="s">
        <v>27</v>
      </c>
      <c r="Q17" s="120"/>
      <c r="R17" s="121">
        <f>K10*(POWER(O11+O12,2)+POWER(Q11+Q12,2))/(100*B10)</f>
        <v>6.899152276754382E-2</v>
      </c>
      <c r="S17" s="121"/>
      <c r="T17" s="122"/>
      <c r="U17" s="128">
        <f>I10*(POWER(W11+W12,2)+POWER(Y11+Y12,2))/POWER(B10,2)</f>
        <v>2.6822813565842807E-3</v>
      </c>
      <c r="V17" s="127"/>
      <c r="W17" s="127"/>
      <c r="X17" s="120" t="s">
        <v>27</v>
      </c>
      <c r="Y17" s="120"/>
      <c r="Z17" s="121">
        <f>K10*(POWER(W11+W12,2)+POWER(Y11+Y12,2))/(100*B10)</f>
        <v>6.8991522767543778E-2</v>
      </c>
      <c r="AA17" s="121"/>
      <c r="AB17" s="122"/>
      <c r="AC17" s="128">
        <f>I10*(POWER(AE11+AE12,2)+POWER(AG11+AG12,2))/POWER(B10,2)</f>
        <v>2.7992354237316177E-3</v>
      </c>
      <c r="AD17" s="127"/>
      <c r="AE17" s="127"/>
      <c r="AF17" s="120" t="s">
        <v>27</v>
      </c>
      <c r="AG17" s="120"/>
      <c r="AH17" s="121">
        <f>K10*(POWER(AE11+AE12,2)+POWER(AG11+AG12,2))/(100*B10)</f>
        <v>7.1999722920203194E-2</v>
      </c>
      <c r="AI17" s="121"/>
      <c r="AJ17" s="122"/>
      <c r="AK17" s="128">
        <f>I10*(POWER(AM11+AM12,2)+POWER(AO11+AO12,2))/POWER(B10,2)</f>
        <v>2.7564179220302032E-3</v>
      </c>
      <c r="AL17" s="127"/>
      <c r="AM17" s="127"/>
      <c r="AN17" s="120" t="s">
        <v>27</v>
      </c>
      <c r="AO17" s="120"/>
      <c r="AP17" s="121">
        <f>K10*(POWER(AM11+AM12,2)+POWER(AO11+AO12,2))/(100*B10)</f>
        <v>7.0898404955840114E-2</v>
      </c>
      <c r="AQ17" s="121"/>
      <c r="AR17" s="122"/>
    </row>
    <row r="18" spans="1:44" ht="12.75" customHeight="1" x14ac:dyDescent="0.2">
      <c r="A18" s="159" t="s">
        <v>28</v>
      </c>
      <c r="B18" s="160"/>
      <c r="C18" s="160"/>
      <c r="D18" s="160"/>
      <c r="E18" s="103" t="s">
        <v>29</v>
      </c>
      <c r="F18" s="103"/>
      <c r="G18" s="103"/>
      <c r="H18" s="103"/>
      <c r="I18" s="129" t="s">
        <v>14</v>
      </c>
      <c r="J18" s="130"/>
      <c r="K18" s="130"/>
      <c r="L18" s="131"/>
      <c r="M18" s="132">
        <f>SUM(O7:P8)+C6+M16</f>
        <v>12.062515625730157</v>
      </c>
      <c r="N18" s="132"/>
      <c r="O18" s="132"/>
      <c r="P18" s="133" t="s">
        <v>27</v>
      </c>
      <c r="Q18" s="133"/>
      <c r="R18" s="134">
        <f>SUM(Q7:R8)+D6+R16</f>
        <v>0.63579997479915618</v>
      </c>
      <c r="S18" s="134"/>
      <c r="T18" s="135"/>
      <c r="U18" s="136">
        <f>SUM(W7:X8)+C6+U16</f>
        <v>11.942087464800665</v>
      </c>
      <c r="V18" s="132"/>
      <c r="W18" s="132"/>
      <c r="X18" s="133" t="s">
        <v>27</v>
      </c>
      <c r="Y18" s="133"/>
      <c r="Z18" s="134">
        <f>SUM(Y7:Z8)+D6+Z16</f>
        <v>0.626450955174923</v>
      </c>
      <c r="AA18" s="134"/>
      <c r="AB18" s="135"/>
      <c r="AC18" s="136">
        <f>SUM(AE7:AF8)+C6+AC16</f>
        <v>12.132767373479355</v>
      </c>
      <c r="AD18" s="132"/>
      <c r="AE18" s="132"/>
      <c r="AF18" s="133" t="s">
        <v>27</v>
      </c>
      <c r="AG18" s="133"/>
      <c r="AH18" s="134">
        <f>SUM(AG7:AH8)+D6+AH16</f>
        <v>0.64129696082821486</v>
      </c>
      <c r="AI18" s="134"/>
      <c r="AJ18" s="135"/>
      <c r="AK18" s="136">
        <f>SUM(AM7:AN8)+C6+AK16</f>
        <v>12.052479781297233</v>
      </c>
      <c r="AL18" s="132"/>
      <c r="AM18" s="132"/>
      <c r="AN18" s="133" t="s">
        <v>27</v>
      </c>
      <c r="AO18" s="133"/>
      <c r="AP18" s="134">
        <f>SUM(AO7:AP8)+D6+AP16</f>
        <v>0.63501730108061438</v>
      </c>
      <c r="AQ18" s="134"/>
      <c r="AR18" s="135"/>
    </row>
    <row r="19" spans="1:44" x14ac:dyDescent="0.2">
      <c r="A19" s="161"/>
      <c r="B19" s="162"/>
      <c r="C19" s="162"/>
      <c r="D19" s="162"/>
      <c r="E19" s="165"/>
      <c r="F19" s="165"/>
      <c r="G19" s="165"/>
      <c r="H19" s="165"/>
      <c r="I19" s="152" t="s">
        <v>19</v>
      </c>
      <c r="J19" s="153"/>
      <c r="K19" s="153"/>
      <c r="L19" s="154"/>
      <c r="M19" s="140">
        <f>SUM(O11:P12)+C10+M17</f>
        <v>5.1256822814012883</v>
      </c>
      <c r="N19" s="140"/>
      <c r="O19" s="140"/>
      <c r="P19" s="155" t="s">
        <v>27</v>
      </c>
      <c r="Q19" s="155"/>
      <c r="R19" s="137">
        <f>SUM(Q11:R12)+D10+R17</f>
        <v>0.15699152229070668</v>
      </c>
      <c r="S19" s="137"/>
      <c r="T19" s="138"/>
      <c r="U19" s="139">
        <f>SUM(W11:X12)+C10+U17</f>
        <v>5.1256822814012875</v>
      </c>
      <c r="V19" s="140"/>
      <c r="W19" s="140"/>
      <c r="X19" s="155" t="s">
        <v>27</v>
      </c>
      <c r="Y19" s="155"/>
      <c r="Z19" s="137">
        <f>SUM(Y11:Z12)+D10+Z17</f>
        <v>0.15699152229070662</v>
      </c>
      <c r="AA19" s="137"/>
      <c r="AB19" s="138"/>
      <c r="AC19" s="139">
        <f>SUM(AE11:AF12)+C10+AC17</f>
        <v>5.2357992354684351</v>
      </c>
      <c r="AD19" s="140"/>
      <c r="AE19" s="140"/>
      <c r="AF19" s="155" t="s">
        <v>27</v>
      </c>
      <c r="AG19" s="155"/>
      <c r="AH19" s="137">
        <f>SUM(AG11:AH12)+D10+AH17</f>
        <v>0.15999972244336602</v>
      </c>
      <c r="AI19" s="137"/>
      <c r="AJ19" s="138"/>
      <c r="AK19" s="139">
        <f>SUM(AM11:AN12)+C10+AK17</f>
        <v>5.1957564179667335</v>
      </c>
      <c r="AL19" s="140"/>
      <c r="AM19" s="140"/>
      <c r="AN19" s="155" t="s">
        <v>27</v>
      </c>
      <c r="AO19" s="155"/>
      <c r="AP19" s="137">
        <f>SUM(AO11:AP12)+D10+AP17</f>
        <v>0.15889840447900294</v>
      </c>
      <c r="AQ19" s="137"/>
      <c r="AR19" s="138"/>
    </row>
    <row r="20" spans="1:44" ht="13.5" thickBot="1" x14ac:dyDescent="0.25">
      <c r="A20" s="163"/>
      <c r="B20" s="164"/>
      <c r="C20" s="164"/>
      <c r="D20" s="164"/>
      <c r="E20" s="105"/>
      <c r="F20" s="105"/>
      <c r="G20" s="105"/>
      <c r="H20" s="105"/>
      <c r="I20" s="141" t="s">
        <v>30</v>
      </c>
      <c r="J20" s="142"/>
      <c r="K20" s="142"/>
      <c r="L20" s="143"/>
      <c r="M20" s="144">
        <f>SUM(M18,M19)</f>
        <v>17.188197907131446</v>
      </c>
      <c r="N20" s="144"/>
      <c r="O20" s="144"/>
      <c r="P20" s="145" t="s">
        <v>27</v>
      </c>
      <c r="Q20" s="145"/>
      <c r="R20" s="146">
        <f>SUM(R18,R19)</f>
        <v>0.79279149708986285</v>
      </c>
      <c r="S20" s="146"/>
      <c r="T20" s="147"/>
      <c r="U20" s="148">
        <f>SUM(U18,U19)</f>
        <v>17.067769746201954</v>
      </c>
      <c r="V20" s="144"/>
      <c r="W20" s="144"/>
      <c r="X20" s="145" t="s">
        <v>27</v>
      </c>
      <c r="Y20" s="145"/>
      <c r="Z20" s="146">
        <f>SUM(Z18,Z19)</f>
        <v>0.78344247746562967</v>
      </c>
      <c r="AA20" s="146"/>
      <c r="AB20" s="147"/>
      <c r="AC20" s="148">
        <f>SUM(AC18,AC19)</f>
        <v>17.368566608947791</v>
      </c>
      <c r="AD20" s="144"/>
      <c r="AE20" s="144"/>
      <c r="AF20" s="145" t="s">
        <v>27</v>
      </c>
      <c r="AG20" s="145"/>
      <c r="AH20" s="146">
        <f>SUM(AH18,AH19)</f>
        <v>0.80129668327158088</v>
      </c>
      <c r="AI20" s="146"/>
      <c r="AJ20" s="147"/>
      <c r="AK20" s="148">
        <f>SUM(AK18,AK19)</f>
        <v>17.248236199263967</v>
      </c>
      <c r="AL20" s="144"/>
      <c r="AM20" s="144"/>
      <c r="AN20" s="145" t="s">
        <v>27</v>
      </c>
      <c r="AO20" s="145"/>
      <c r="AP20" s="146">
        <f>SUM(AP18,AP19)</f>
        <v>0.79391570555961732</v>
      </c>
      <c r="AQ20" s="146"/>
      <c r="AR20" s="147"/>
    </row>
    <row r="21" spans="1:44" ht="30" customHeight="1" thickBot="1" x14ac:dyDescent="0.25">
      <c r="A21" s="166" t="s">
        <v>31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</row>
    <row r="22" spans="1:44" ht="15.75" customHeight="1" thickBot="1" x14ac:dyDescent="0.25">
      <c r="A22" s="167" t="s">
        <v>6</v>
      </c>
      <c r="B22" s="168"/>
      <c r="C22" s="168" t="s">
        <v>2</v>
      </c>
      <c r="D22" s="168"/>
      <c r="E22" s="168" t="s">
        <v>32</v>
      </c>
      <c r="F22" s="168"/>
      <c r="G22" s="168"/>
      <c r="H22" s="168"/>
      <c r="I22" s="168"/>
      <c r="J22" s="168"/>
      <c r="K22" s="168"/>
      <c r="L22" s="169"/>
      <c r="M22" s="149" t="s">
        <v>33</v>
      </c>
      <c r="N22" s="150"/>
      <c r="O22" s="150"/>
      <c r="P22" s="150"/>
      <c r="Q22" s="150"/>
      <c r="R22" s="150"/>
      <c r="S22" s="150"/>
      <c r="T22" s="151"/>
      <c r="U22" s="149" t="s">
        <v>33</v>
      </c>
      <c r="V22" s="150"/>
      <c r="W22" s="150"/>
      <c r="X22" s="150"/>
      <c r="Y22" s="150"/>
      <c r="Z22" s="150"/>
      <c r="AA22" s="150"/>
      <c r="AB22" s="151"/>
      <c r="AC22" s="149" t="s">
        <v>33</v>
      </c>
      <c r="AD22" s="150"/>
      <c r="AE22" s="150"/>
      <c r="AF22" s="150"/>
      <c r="AG22" s="150"/>
      <c r="AH22" s="150"/>
      <c r="AI22" s="150"/>
      <c r="AJ22" s="151"/>
      <c r="AK22" s="149" t="s">
        <v>33</v>
      </c>
      <c r="AL22" s="150"/>
      <c r="AM22" s="150"/>
      <c r="AN22" s="150"/>
      <c r="AO22" s="150"/>
      <c r="AP22" s="150"/>
      <c r="AQ22" s="150"/>
      <c r="AR22" s="151"/>
    </row>
    <row r="23" spans="1:44" x14ac:dyDescent="0.2">
      <c r="A23" s="92">
        <v>6</v>
      </c>
      <c r="B23" s="93"/>
      <c r="C23" s="93" t="s">
        <v>16</v>
      </c>
      <c r="D23" s="93"/>
      <c r="E23" s="107" t="s">
        <v>34</v>
      </c>
      <c r="F23" s="107"/>
      <c r="G23" s="107"/>
      <c r="H23" s="107"/>
      <c r="I23" s="107"/>
      <c r="J23" s="107"/>
      <c r="K23" s="107"/>
      <c r="L23" s="108"/>
      <c r="M23" s="156">
        <v>6.35</v>
      </c>
      <c r="N23" s="157"/>
      <c r="O23" s="157"/>
      <c r="P23" s="157"/>
      <c r="Q23" s="157"/>
      <c r="R23" s="157"/>
      <c r="S23" s="157"/>
      <c r="T23" s="158"/>
      <c r="U23" s="156">
        <v>6.34</v>
      </c>
      <c r="V23" s="157"/>
      <c r="W23" s="157"/>
      <c r="X23" s="157"/>
      <c r="Y23" s="157"/>
      <c r="Z23" s="157"/>
      <c r="AA23" s="157"/>
      <c r="AB23" s="158"/>
      <c r="AC23" s="156">
        <v>6.34</v>
      </c>
      <c r="AD23" s="157"/>
      <c r="AE23" s="157"/>
      <c r="AF23" s="157"/>
      <c r="AG23" s="157"/>
      <c r="AH23" s="157"/>
      <c r="AI23" s="157"/>
      <c r="AJ23" s="158"/>
      <c r="AK23" s="156">
        <v>6.35</v>
      </c>
      <c r="AL23" s="157"/>
      <c r="AM23" s="157"/>
      <c r="AN23" s="157"/>
      <c r="AO23" s="157"/>
      <c r="AP23" s="157"/>
      <c r="AQ23" s="157"/>
      <c r="AR23" s="158"/>
    </row>
    <row r="24" spans="1:44" x14ac:dyDescent="0.2">
      <c r="A24" s="64">
        <v>6</v>
      </c>
      <c r="B24" s="65"/>
      <c r="C24" s="65" t="s">
        <v>17</v>
      </c>
      <c r="D24" s="65"/>
      <c r="E24" s="57" t="s">
        <v>35</v>
      </c>
      <c r="F24" s="57"/>
      <c r="G24" s="57"/>
      <c r="H24" s="57"/>
      <c r="I24" s="57"/>
      <c r="J24" s="57"/>
      <c r="K24" s="57"/>
      <c r="L24" s="173"/>
      <c r="M24" s="170">
        <v>6.32</v>
      </c>
      <c r="N24" s="171"/>
      <c r="O24" s="171"/>
      <c r="P24" s="171"/>
      <c r="Q24" s="171"/>
      <c r="R24" s="171"/>
      <c r="S24" s="171"/>
      <c r="T24" s="172"/>
      <c r="U24" s="170">
        <v>6.32</v>
      </c>
      <c r="V24" s="171"/>
      <c r="W24" s="171"/>
      <c r="X24" s="171"/>
      <c r="Y24" s="171"/>
      <c r="Z24" s="171"/>
      <c r="AA24" s="171"/>
      <c r="AB24" s="172"/>
      <c r="AC24" s="170">
        <v>6.32</v>
      </c>
      <c r="AD24" s="171"/>
      <c r="AE24" s="171"/>
      <c r="AF24" s="171"/>
      <c r="AG24" s="171"/>
      <c r="AH24" s="171"/>
      <c r="AI24" s="171"/>
      <c r="AJ24" s="172"/>
      <c r="AK24" s="170">
        <v>6.32</v>
      </c>
      <c r="AL24" s="171"/>
      <c r="AM24" s="171"/>
      <c r="AN24" s="171"/>
      <c r="AO24" s="171"/>
      <c r="AP24" s="171"/>
      <c r="AQ24" s="171"/>
      <c r="AR24" s="172"/>
    </row>
    <row r="25" spans="1:44" x14ac:dyDescent="0.2">
      <c r="A25" s="64">
        <v>6</v>
      </c>
      <c r="B25" s="65"/>
      <c r="C25" s="65" t="s">
        <v>20</v>
      </c>
      <c r="D25" s="65"/>
      <c r="E25" s="57" t="s">
        <v>36</v>
      </c>
      <c r="F25" s="57"/>
      <c r="G25" s="57"/>
      <c r="H25" s="57"/>
      <c r="I25" s="57"/>
      <c r="J25" s="57"/>
      <c r="K25" s="57"/>
      <c r="L25" s="173"/>
      <c r="M25" s="170">
        <v>6.35</v>
      </c>
      <c r="N25" s="171"/>
      <c r="O25" s="171"/>
      <c r="P25" s="171"/>
      <c r="Q25" s="171"/>
      <c r="R25" s="171"/>
      <c r="S25" s="171"/>
      <c r="T25" s="172"/>
      <c r="U25" s="170">
        <v>6.34</v>
      </c>
      <c r="V25" s="171"/>
      <c r="W25" s="171"/>
      <c r="X25" s="171"/>
      <c r="Y25" s="171"/>
      <c r="Z25" s="171"/>
      <c r="AA25" s="171"/>
      <c r="AB25" s="172"/>
      <c r="AC25" s="170">
        <v>6.34</v>
      </c>
      <c r="AD25" s="171"/>
      <c r="AE25" s="171"/>
      <c r="AF25" s="171"/>
      <c r="AG25" s="171"/>
      <c r="AH25" s="171"/>
      <c r="AI25" s="171"/>
      <c r="AJ25" s="172"/>
      <c r="AK25" s="170">
        <v>6.34</v>
      </c>
      <c r="AL25" s="171"/>
      <c r="AM25" s="171"/>
      <c r="AN25" s="171"/>
      <c r="AO25" s="171"/>
      <c r="AP25" s="171"/>
      <c r="AQ25" s="171"/>
      <c r="AR25" s="172"/>
    </row>
    <row r="26" spans="1:44" ht="13.5" thickBot="1" x14ac:dyDescent="0.25">
      <c r="A26" s="188">
        <v>6</v>
      </c>
      <c r="B26" s="189"/>
      <c r="C26" s="189" t="s">
        <v>21</v>
      </c>
      <c r="D26" s="189"/>
      <c r="E26" s="117" t="s">
        <v>37</v>
      </c>
      <c r="F26" s="117"/>
      <c r="G26" s="117"/>
      <c r="H26" s="117"/>
      <c r="I26" s="117"/>
      <c r="J26" s="117"/>
      <c r="K26" s="117"/>
      <c r="L26" s="118"/>
      <c r="M26" s="174">
        <v>6.42</v>
      </c>
      <c r="N26" s="175"/>
      <c r="O26" s="175"/>
      <c r="P26" s="175"/>
      <c r="Q26" s="175"/>
      <c r="R26" s="175"/>
      <c r="S26" s="175"/>
      <c r="T26" s="176"/>
      <c r="U26" s="174">
        <v>6.42</v>
      </c>
      <c r="V26" s="175"/>
      <c r="W26" s="175"/>
      <c r="X26" s="175"/>
      <c r="Y26" s="175"/>
      <c r="Z26" s="175"/>
      <c r="AA26" s="175"/>
      <c r="AB26" s="176"/>
      <c r="AC26" s="174">
        <v>6.41</v>
      </c>
      <c r="AD26" s="175"/>
      <c r="AE26" s="175"/>
      <c r="AF26" s="175"/>
      <c r="AG26" s="175"/>
      <c r="AH26" s="175"/>
      <c r="AI26" s="175"/>
      <c r="AJ26" s="176"/>
      <c r="AK26" s="174">
        <v>6.41</v>
      </c>
      <c r="AL26" s="175"/>
      <c r="AM26" s="175"/>
      <c r="AN26" s="175"/>
      <c r="AO26" s="175"/>
      <c r="AP26" s="175"/>
      <c r="AQ26" s="175"/>
      <c r="AR26" s="176"/>
    </row>
    <row r="27" spans="1:44" ht="30" customHeight="1" thickBot="1" x14ac:dyDescent="0.25">
      <c r="A27" s="166" t="s">
        <v>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</row>
    <row r="28" spans="1:44" ht="15" customHeight="1" x14ac:dyDescent="0.2">
      <c r="A28" s="177" t="s">
        <v>2</v>
      </c>
      <c r="B28" s="178"/>
      <c r="C28" s="178"/>
      <c r="D28" s="178"/>
      <c r="E28" s="178" t="s">
        <v>39</v>
      </c>
      <c r="F28" s="178"/>
      <c r="G28" s="178" t="s">
        <v>40</v>
      </c>
      <c r="H28" s="178"/>
      <c r="I28" s="178" t="s">
        <v>41</v>
      </c>
      <c r="J28" s="178"/>
      <c r="K28" s="178" t="s">
        <v>42</v>
      </c>
      <c r="L28" s="181"/>
      <c r="M28" s="102" t="s">
        <v>10</v>
      </c>
      <c r="N28" s="182"/>
      <c r="O28" s="184" t="s">
        <v>11</v>
      </c>
      <c r="P28" s="103"/>
      <c r="Q28" s="182"/>
      <c r="R28" s="184" t="s">
        <v>12</v>
      </c>
      <c r="S28" s="103"/>
      <c r="T28" s="186"/>
      <c r="U28" s="102" t="s">
        <v>10</v>
      </c>
      <c r="V28" s="182"/>
      <c r="W28" s="184" t="s">
        <v>11</v>
      </c>
      <c r="X28" s="103"/>
      <c r="Y28" s="182"/>
      <c r="Z28" s="184" t="s">
        <v>12</v>
      </c>
      <c r="AA28" s="103"/>
      <c r="AB28" s="186"/>
      <c r="AC28" s="102" t="s">
        <v>10</v>
      </c>
      <c r="AD28" s="182"/>
      <c r="AE28" s="184" t="s">
        <v>11</v>
      </c>
      <c r="AF28" s="103"/>
      <c r="AG28" s="182"/>
      <c r="AH28" s="184" t="s">
        <v>12</v>
      </c>
      <c r="AI28" s="103"/>
      <c r="AJ28" s="186"/>
      <c r="AK28" s="102" t="s">
        <v>10</v>
      </c>
      <c r="AL28" s="182"/>
      <c r="AM28" s="184" t="s">
        <v>11</v>
      </c>
      <c r="AN28" s="103"/>
      <c r="AO28" s="182"/>
      <c r="AP28" s="184" t="s">
        <v>12</v>
      </c>
      <c r="AQ28" s="103"/>
      <c r="AR28" s="186"/>
    </row>
    <row r="29" spans="1:44" ht="15.75" customHeight="1" thickBot="1" x14ac:dyDescent="0.25">
      <c r="A29" s="179"/>
      <c r="B29" s="180"/>
      <c r="C29" s="180"/>
      <c r="D29" s="180"/>
      <c r="E29" s="22" t="s">
        <v>43</v>
      </c>
      <c r="F29" s="22" t="s">
        <v>44</v>
      </c>
      <c r="G29" s="22" t="s">
        <v>43</v>
      </c>
      <c r="H29" s="22" t="s">
        <v>44</v>
      </c>
      <c r="I29" s="22" t="s">
        <v>43</v>
      </c>
      <c r="J29" s="22" t="s">
        <v>44</v>
      </c>
      <c r="K29" s="22" t="s">
        <v>43</v>
      </c>
      <c r="L29" s="23" t="s">
        <v>44</v>
      </c>
      <c r="M29" s="104"/>
      <c r="N29" s="183"/>
      <c r="O29" s="185"/>
      <c r="P29" s="105"/>
      <c r="Q29" s="183"/>
      <c r="R29" s="185"/>
      <c r="S29" s="105"/>
      <c r="T29" s="187"/>
      <c r="U29" s="104"/>
      <c r="V29" s="183"/>
      <c r="W29" s="185"/>
      <c r="X29" s="105"/>
      <c r="Y29" s="183"/>
      <c r="Z29" s="185"/>
      <c r="AA29" s="105"/>
      <c r="AB29" s="187"/>
      <c r="AC29" s="104"/>
      <c r="AD29" s="183"/>
      <c r="AE29" s="185"/>
      <c r="AF29" s="105"/>
      <c r="AG29" s="183"/>
      <c r="AH29" s="185"/>
      <c r="AI29" s="105"/>
      <c r="AJ29" s="187"/>
      <c r="AK29" s="104"/>
      <c r="AL29" s="183"/>
      <c r="AM29" s="185"/>
      <c r="AN29" s="105"/>
      <c r="AO29" s="183"/>
      <c r="AP29" s="185"/>
      <c r="AQ29" s="105"/>
      <c r="AR29" s="187"/>
    </row>
    <row r="30" spans="1:44" x14ac:dyDescent="0.2">
      <c r="A30" s="196" t="s">
        <v>45</v>
      </c>
      <c r="B30" s="197"/>
      <c r="C30" s="197"/>
      <c r="D30" s="197"/>
      <c r="E30" s="198"/>
      <c r="F30" s="198"/>
      <c r="G30" s="198"/>
      <c r="H30" s="198"/>
      <c r="I30" s="198"/>
      <c r="J30" s="198"/>
      <c r="K30" s="198"/>
      <c r="L30" s="199"/>
      <c r="M30" s="200"/>
      <c r="N30" s="201"/>
      <c r="O30" s="202"/>
      <c r="P30" s="202"/>
      <c r="Q30" s="202"/>
      <c r="R30" s="202"/>
      <c r="S30" s="202"/>
      <c r="T30" s="203"/>
      <c r="U30" s="200"/>
      <c r="V30" s="201"/>
      <c r="W30" s="202"/>
      <c r="X30" s="202"/>
      <c r="Y30" s="202"/>
      <c r="Z30" s="202"/>
      <c r="AA30" s="202"/>
      <c r="AB30" s="203"/>
      <c r="AC30" s="200"/>
      <c r="AD30" s="201"/>
      <c r="AE30" s="202"/>
      <c r="AF30" s="202"/>
      <c r="AG30" s="202"/>
      <c r="AH30" s="202"/>
      <c r="AI30" s="202"/>
      <c r="AJ30" s="203"/>
      <c r="AK30" s="200"/>
      <c r="AL30" s="201"/>
      <c r="AM30" s="202"/>
      <c r="AN30" s="202"/>
      <c r="AO30" s="202"/>
      <c r="AP30" s="202"/>
      <c r="AQ30" s="202"/>
      <c r="AR30" s="203"/>
    </row>
    <row r="31" spans="1:44" x14ac:dyDescent="0.2">
      <c r="A31" s="204" t="s">
        <v>46</v>
      </c>
      <c r="B31" s="205"/>
      <c r="C31" s="205"/>
      <c r="D31" s="205"/>
      <c r="E31" s="24"/>
      <c r="F31" s="24"/>
      <c r="G31" s="24"/>
      <c r="H31" s="24"/>
      <c r="I31" s="24"/>
      <c r="J31" s="24"/>
      <c r="K31" s="24"/>
      <c r="L31" s="25"/>
      <c r="M31" s="192">
        <f>M32+M33+M34</f>
        <v>290</v>
      </c>
      <c r="N31" s="193"/>
      <c r="O31" s="190"/>
      <c r="P31" s="190"/>
      <c r="Q31" s="190"/>
      <c r="R31" s="190"/>
      <c r="S31" s="190"/>
      <c r="T31" s="191"/>
      <c r="U31" s="192">
        <f>U32+U33+U34</f>
        <v>290</v>
      </c>
      <c r="V31" s="193"/>
      <c r="W31" s="190"/>
      <c r="X31" s="190"/>
      <c r="Y31" s="190"/>
      <c r="Z31" s="190"/>
      <c r="AA31" s="190"/>
      <c r="AB31" s="191"/>
      <c r="AC31" s="192">
        <f>AC32+AC33+AC34</f>
        <v>290</v>
      </c>
      <c r="AD31" s="193"/>
      <c r="AE31" s="190"/>
      <c r="AF31" s="190"/>
      <c r="AG31" s="190"/>
      <c r="AH31" s="190"/>
      <c r="AI31" s="190"/>
      <c r="AJ31" s="191"/>
      <c r="AK31" s="192">
        <f>AK32+AK33+AK34</f>
        <v>295</v>
      </c>
      <c r="AL31" s="193"/>
      <c r="AM31" s="190"/>
      <c r="AN31" s="190"/>
      <c r="AO31" s="190"/>
      <c r="AP31" s="190"/>
      <c r="AQ31" s="190"/>
      <c r="AR31" s="191"/>
    </row>
    <row r="32" spans="1:44" x14ac:dyDescent="0.2">
      <c r="A32" s="204" t="s">
        <v>47</v>
      </c>
      <c r="B32" s="205"/>
      <c r="C32" s="205"/>
      <c r="D32" s="205"/>
      <c r="E32" s="24"/>
      <c r="F32" s="24"/>
      <c r="G32" s="24"/>
      <c r="H32" s="24"/>
      <c r="I32" s="24"/>
      <c r="J32" s="24"/>
      <c r="K32" s="24"/>
      <c r="L32" s="25"/>
      <c r="M32" s="194">
        <v>170</v>
      </c>
      <c r="N32" s="195"/>
      <c r="O32" s="32"/>
      <c r="P32" s="32"/>
      <c r="Q32" s="32"/>
      <c r="R32" s="32"/>
      <c r="S32" s="32"/>
      <c r="T32" s="33"/>
      <c r="U32" s="194">
        <v>170</v>
      </c>
      <c r="V32" s="195"/>
      <c r="W32" s="32"/>
      <c r="X32" s="32"/>
      <c r="Y32" s="32"/>
      <c r="Z32" s="32"/>
      <c r="AA32" s="32"/>
      <c r="AB32" s="33"/>
      <c r="AC32" s="194">
        <v>180</v>
      </c>
      <c r="AD32" s="195"/>
      <c r="AE32" s="32"/>
      <c r="AF32" s="32"/>
      <c r="AG32" s="32"/>
      <c r="AH32" s="32"/>
      <c r="AI32" s="32"/>
      <c r="AJ32" s="33"/>
      <c r="AK32" s="194">
        <v>180</v>
      </c>
      <c r="AL32" s="195"/>
      <c r="AM32" s="32"/>
      <c r="AN32" s="32"/>
      <c r="AO32" s="32"/>
      <c r="AP32" s="32"/>
      <c r="AQ32" s="32"/>
      <c r="AR32" s="33"/>
    </row>
    <row r="33" spans="1:44" x14ac:dyDescent="0.2">
      <c r="A33" s="204" t="s">
        <v>48</v>
      </c>
      <c r="B33" s="205"/>
      <c r="C33" s="205"/>
      <c r="D33" s="205"/>
      <c r="E33" s="24">
        <v>47.8</v>
      </c>
      <c r="F33" s="24">
        <v>0.5</v>
      </c>
      <c r="G33" s="24">
        <v>48.9</v>
      </c>
      <c r="H33" s="24">
        <v>25</v>
      </c>
      <c r="I33" s="24"/>
      <c r="J33" s="24"/>
      <c r="K33" s="24"/>
      <c r="L33" s="25"/>
      <c r="M33" s="194">
        <v>80</v>
      </c>
      <c r="N33" s="195"/>
      <c r="O33" s="32"/>
      <c r="P33" s="32"/>
      <c r="Q33" s="32"/>
      <c r="R33" s="32"/>
      <c r="S33" s="32"/>
      <c r="T33" s="33"/>
      <c r="U33" s="194">
        <v>80</v>
      </c>
      <c r="V33" s="195"/>
      <c r="W33" s="32"/>
      <c r="X33" s="32"/>
      <c r="Y33" s="32"/>
      <c r="Z33" s="32"/>
      <c r="AA33" s="32"/>
      <c r="AB33" s="33"/>
      <c r="AC33" s="194">
        <v>70</v>
      </c>
      <c r="AD33" s="195"/>
      <c r="AE33" s="32"/>
      <c r="AF33" s="32"/>
      <c r="AG33" s="32"/>
      <c r="AH33" s="32"/>
      <c r="AI33" s="32"/>
      <c r="AJ33" s="33"/>
      <c r="AK33" s="194">
        <v>75</v>
      </c>
      <c r="AL33" s="195"/>
      <c r="AM33" s="32"/>
      <c r="AN33" s="32"/>
      <c r="AO33" s="32"/>
      <c r="AP33" s="32"/>
      <c r="AQ33" s="32"/>
      <c r="AR33" s="33"/>
    </row>
    <row r="34" spans="1:44" x14ac:dyDescent="0.2">
      <c r="A34" s="204" t="s">
        <v>49</v>
      </c>
      <c r="B34" s="205"/>
      <c r="C34" s="205"/>
      <c r="D34" s="205"/>
      <c r="E34" s="24">
        <v>47.8</v>
      </c>
      <c r="F34" s="24">
        <v>0.5</v>
      </c>
      <c r="G34" s="24">
        <v>48.9</v>
      </c>
      <c r="H34" s="24">
        <v>25</v>
      </c>
      <c r="I34" s="24"/>
      <c r="J34" s="24"/>
      <c r="K34" s="24"/>
      <c r="L34" s="25"/>
      <c r="M34" s="194">
        <v>40</v>
      </c>
      <c r="N34" s="195"/>
      <c r="O34" s="32"/>
      <c r="P34" s="32"/>
      <c r="Q34" s="32"/>
      <c r="R34" s="32"/>
      <c r="S34" s="32"/>
      <c r="T34" s="33"/>
      <c r="U34" s="194">
        <v>40</v>
      </c>
      <c r="V34" s="195"/>
      <c r="W34" s="32"/>
      <c r="X34" s="32"/>
      <c r="Y34" s="32"/>
      <c r="Z34" s="32"/>
      <c r="AA34" s="32"/>
      <c r="AB34" s="33"/>
      <c r="AC34" s="194">
        <v>40</v>
      </c>
      <c r="AD34" s="195"/>
      <c r="AE34" s="32"/>
      <c r="AF34" s="32"/>
      <c r="AG34" s="32"/>
      <c r="AH34" s="32"/>
      <c r="AI34" s="32"/>
      <c r="AJ34" s="33"/>
      <c r="AK34" s="194">
        <v>40</v>
      </c>
      <c r="AL34" s="195"/>
      <c r="AM34" s="32"/>
      <c r="AN34" s="32"/>
      <c r="AO34" s="32"/>
      <c r="AP34" s="32"/>
      <c r="AQ34" s="32"/>
      <c r="AR34" s="33"/>
    </row>
    <row r="35" spans="1:44" x14ac:dyDescent="0.2">
      <c r="A35" s="204" t="s">
        <v>50</v>
      </c>
      <c r="B35" s="205"/>
      <c r="C35" s="205"/>
      <c r="D35" s="205"/>
      <c r="E35" s="24"/>
      <c r="F35" s="24"/>
      <c r="G35" s="24"/>
      <c r="H35" s="24"/>
      <c r="I35" s="24"/>
      <c r="J35" s="24"/>
      <c r="K35" s="24"/>
      <c r="L35" s="25"/>
      <c r="M35" s="194" t="s">
        <v>82</v>
      </c>
      <c r="N35" s="195"/>
      <c r="O35" s="32"/>
      <c r="P35" s="32"/>
      <c r="Q35" s="32"/>
      <c r="R35" s="32"/>
      <c r="S35" s="32"/>
      <c r="T35" s="33"/>
      <c r="U35" s="194" t="s">
        <v>82</v>
      </c>
      <c r="V35" s="195"/>
      <c r="W35" s="32"/>
      <c r="X35" s="32"/>
      <c r="Y35" s="32"/>
      <c r="Z35" s="32"/>
      <c r="AA35" s="32"/>
      <c r="AB35" s="33"/>
      <c r="AC35" s="194" t="s">
        <v>82</v>
      </c>
      <c r="AD35" s="195"/>
      <c r="AE35" s="32"/>
      <c r="AF35" s="32"/>
      <c r="AG35" s="32"/>
      <c r="AH35" s="32"/>
      <c r="AI35" s="32"/>
      <c r="AJ35" s="33"/>
      <c r="AK35" s="194" t="s">
        <v>82</v>
      </c>
      <c r="AL35" s="195"/>
      <c r="AM35" s="32"/>
      <c r="AN35" s="32"/>
      <c r="AO35" s="32"/>
      <c r="AP35" s="32"/>
      <c r="AQ35" s="32"/>
      <c r="AR35" s="33"/>
    </row>
    <row r="36" spans="1:44" ht="13.5" thickBot="1" x14ac:dyDescent="0.25">
      <c r="A36" s="209" t="s">
        <v>51</v>
      </c>
      <c r="B36" s="210"/>
      <c r="C36" s="210"/>
      <c r="D36" s="210"/>
      <c r="E36" s="211"/>
      <c r="F36" s="211"/>
      <c r="G36" s="211"/>
      <c r="H36" s="211"/>
      <c r="I36" s="211"/>
      <c r="J36" s="211"/>
      <c r="K36" s="211"/>
      <c r="L36" s="212"/>
      <c r="M36" s="207"/>
      <c r="N36" s="208"/>
      <c r="O36" s="99"/>
      <c r="P36" s="99"/>
      <c r="Q36" s="99"/>
      <c r="R36" s="99"/>
      <c r="S36" s="99"/>
      <c r="T36" s="206"/>
      <c r="U36" s="207"/>
      <c r="V36" s="208"/>
      <c r="W36" s="99"/>
      <c r="X36" s="99"/>
      <c r="Y36" s="99"/>
      <c r="Z36" s="99"/>
      <c r="AA36" s="99"/>
      <c r="AB36" s="206"/>
      <c r="AC36" s="207"/>
      <c r="AD36" s="208"/>
      <c r="AE36" s="99"/>
      <c r="AF36" s="99"/>
      <c r="AG36" s="99"/>
      <c r="AH36" s="99"/>
      <c r="AI36" s="99"/>
      <c r="AJ36" s="206"/>
      <c r="AK36" s="207"/>
      <c r="AL36" s="208"/>
      <c r="AM36" s="99"/>
      <c r="AN36" s="99"/>
      <c r="AO36" s="99"/>
      <c r="AP36" s="99"/>
      <c r="AQ36" s="99"/>
      <c r="AR36" s="206"/>
    </row>
    <row r="37" spans="1:44" x14ac:dyDescent="0.2">
      <c r="A37" s="196" t="s">
        <v>52</v>
      </c>
      <c r="B37" s="197"/>
      <c r="C37" s="197"/>
      <c r="D37" s="197"/>
      <c r="E37" s="26"/>
      <c r="F37" s="26"/>
      <c r="G37" s="26"/>
      <c r="H37" s="26"/>
      <c r="I37" s="26"/>
      <c r="J37" s="26"/>
      <c r="K37" s="26"/>
      <c r="L37" s="26"/>
      <c r="M37" s="19"/>
      <c r="N37" s="19"/>
      <c r="O37" s="20"/>
      <c r="P37" s="20"/>
      <c r="Q37" s="20"/>
      <c r="R37" s="20"/>
      <c r="S37" s="20"/>
      <c r="T37" s="20"/>
      <c r="U37" s="19"/>
      <c r="V37" s="19"/>
      <c r="W37" s="20"/>
      <c r="X37" s="20"/>
      <c r="Y37" s="20"/>
      <c r="Z37" s="20"/>
      <c r="AA37" s="20"/>
      <c r="AB37" s="20"/>
      <c r="AC37" s="19"/>
      <c r="AD37" s="19"/>
      <c r="AE37" s="20"/>
      <c r="AF37" s="20"/>
      <c r="AG37" s="20"/>
      <c r="AH37" s="20"/>
      <c r="AI37" s="20"/>
      <c r="AJ37" s="20"/>
      <c r="AK37" s="19"/>
      <c r="AL37" s="19"/>
      <c r="AM37" s="20"/>
      <c r="AN37" s="20"/>
      <c r="AO37" s="20"/>
      <c r="AP37" s="20"/>
      <c r="AQ37" s="20"/>
      <c r="AR37" s="27"/>
    </row>
    <row r="38" spans="1:44" x14ac:dyDescent="0.2">
      <c r="A38" s="204" t="s">
        <v>53</v>
      </c>
      <c r="B38" s="205"/>
      <c r="C38" s="205"/>
      <c r="D38" s="205"/>
      <c r="E38" s="24"/>
      <c r="F38" s="24"/>
      <c r="G38" s="24"/>
      <c r="H38" s="24"/>
      <c r="I38" s="24"/>
      <c r="J38" s="24"/>
      <c r="K38" s="24"/>
      <c r="L38" s="25"/>
      <c r="M38" s="213">
        <f>M39+M40+M41+M42+M43</f>
        <v>930</v>
      </c>
      <c r="N38" s="214"/>
      <c r="O38" s="190"/>
      <c r="P38" s="190"/>
      <c r="Q38" s="190"/>
      <c r="R38" s="190"/>
      <c r="S38" s="190"/>
      <c r="T38" s="191"/>
      <c r="U38" s="213">
        <f>U39+U40+U41+U42+U43</f>
        <v>920</v>
      </c>
      <c r="V38" s="214"/>
      <c r="W38" s="190"/>
      <c r="X38" s="190"/>
      <c r="Y38" s="190"/>
      <c r="Z38" s="190"/>
      <c r="AA38" s="190"/>
      <c r="AB38" s="191"/>
      <c r="AC38" s="213">
        <f>AC39+AC40+AC41+AC42+AC43</f>
        <v>930</v>
      </c>
      <c r="AD38" s="214"/>
      <c r="AE38" s="190"/>
      <c r="AF38" s="190"/>
      <c r="AG38" s="190"/>
      <c r="AH38" s="190"/>
      <c r="AI38" s="190"/>
      <c r="AJ38" s="191"/>
      <c r="AK38" s="213">
        <f>AK39+AK40+AK41+AK42+AK43</f>
        <v>930</v>
      </c>
      <c r="AL38" s="214"/>
      <c r="AM38" s="190"/>
      <c r="AN38" s="190"/>
      <c r="AO38" s="190"/>
      <c r="AP38" s="190"/>
      <c r="AQ38" s="190"/>
      <c r="AR38" s="191"/>
    </row>
    <row r="39" spans="1:44" x14ac:dyDescent="0.2">
      <c r="A39" s="204" t="s">
        <v>54</v>
      </c>
      <c r="B39" s="205"/>
      <c r="C39" s="205"/>
      <c r="D39" s="205"/>
      <c r="E39" s="24"/>
      <c r="F39" s="24"/>
      <c r="G39" s="24"/>
      <c r="H39" s="24"/>
      <c r="I39" s="24"/>
      <c r="J39" s="24"/>
      <c r="K39" s="24"/>
      <c r="L39" s="25"/>
      <c r="M39" s="194">
        <v>40</v>
      </c>
      <c r="N39" s="195"/>
      <c r="O39" s="32"/>
      <c r="P39" s="32"/>
      <c r="Q39" s="32"/>
      <c r="R39" s="32"/>
      <c r="S39" s="32"/>
      <c r="T39" s="33"/>
      <c r="U39" s="194">
        <v>40</v>
      </c>
      <c r="V39" s="195"/>
      <c r="W39" s="32"/>
      <c r="X39" s="32"/>
      <c r="Y39" s="32"/>
      <c r="Z39" s="32"/>
      <c r="AA39" s="32"/>
      <c r="AB39" s="33"/>
      <c r="AC39" s="194">
        <v>50</v>
      </c>
      <c r="AD39" s="195"/>
      <c r="AE39" s="32"/>
      <c r="AF39" s="32"/>
      <c r="AG39" s="32"/>
      <c r="AH39" s="32"/>
      <c r="AI39" s="32"/>
      <c r="AJ39" s="33"/>
      <c r="AK39" s="194">
        <v>50</v>
      </c>
      <c r="AL39" s="195"/>
      <c r="AM39" s="32"/>
      <c r="AN39" s="32"/>
      <c r="AO39" s="32"/>
      <c r="AP39" s="32"/>
      <c r="AQ39" s="32"/>
      <c r="AR39" s="33"/>
    </row>
    <row r="40" spans="1:44" x14ac:dyDescent="0.2">
      <c r="A40" s="204" t="s">
        <v>55</v>
      </c>
      <c r="B40" s="205"/>
      <c r="C40" s="205"/>
      <c r="D40" s="205"/>
      <c r="E40" s="24"/>
      <c r="F40" s="24"/>
      <c r="G40" s="24"/>
      <c r="H40" s="24"/>
      <c r="I40" s="24"/>
      <c r="J40" s="24"/>
      <c r="K40" s="24"/>
      <c r="L40" s="25"/>
      <c r="M40" s="194">
        <v>60</v>
      </c>
      <c r="N40" s="195"/>
      <c r="O40" s="32"/>
      <c r="P40" s="32"/>
      <c r="Q40" s="32"/>
      <c r="R40" s="32"/>
      <c r="S40" s="32"/>
      <c r="T40" s="33"/>
      <c r="U40" s="194">
        <v>60</v>
      </c>
      <c r="V40" s="195"/>
      <c r="W40" s="32"/>
      <c r="X40" s="32"/>
      <c r="Y40" s="32"/>
      <c r="Z40" s="32"/>
      <c r="AA40" s="32"/>
      <c r="AB40" s="33"/>
      <c r="AC40" s="194">
        <v>60</v>
      </c>
      <c r="AD40" s="195"/>
      <c r="AE40" s="32"/>
      <c r="AF40" s="32"/>
      <c r="AG40" s="32"/>
      <c r="AH40" s="32"/>
      <c r="AI40" s="32"/>
      <c r="AJ40" s="33"/>
      <c r="AK40" s="194">
        <v>60</v>
      </c>
      <c r="AL40" s="195"/>
      <c r="AM40" s="32"/>
      <c r="AN40" s="32"/>
      <c r="AO40" s="32"/>
      <c r="AP40" s="32"/>
      <c r="AQ40" s="32"/>
      <c r="AR40" s="33"/>
    </row>
    <row r="41" spans="1:44" x14ac:dyDescent="0.2">
      <c r="A41" s="204" t="s">
        <v>56</v>
      </c>
      <c r="B41" s="205"/>
      <c r="C41" s="205"/>
      <c r="D41" s="205"/>
      <c r="E41" s="24">
        <v>47.8</v>
      </c>
      <c r="F41" s="24">
        <v>0.5</v>
      </c>
      <c r="G41" s="24">
        <v>48.9</v>
      </c>
      <c r="H41" s="24">
        <v>25</v>
      </c>
      <c r="I41" s="24"/>
      <c r="J41" s="24"/>
      <c r="K41" s="24"/>
      <c r="L41" s="25"/>
      <c r="M41" s="194">
        <v>240</v>
      </c>
      <c r="N41" s="195"/>
      <c r="O41" s="32"/>
      <c r="P41" s="32"/>
      <c r="Q41" s="32"/>
      <c r="R41" s="32"/>
      <c r="S41" s="32"/>
      <c r="T41" s="33"/>
      <c r="U41" s="194">
        <v>240</v>
      </c>
      <c r="V41" s="195"/>
      <c r="W41" s="32"/>
      <c r="X41" s="32"/>
      <c r="Y41" s="32"/>
      <c r="Z41" s="32"/>
      <c r="AA41" s="32"/>
      <c r="AB41" s="33"/>
      <c r="AC41" s="194">
        <v>250</v>
      </c>
      <c r="AD41" s="195"/>
      <c r="AE41" s="32"/>
      <c r="AF41" s="32"/>
      <c r="AG41" s="32"/>
      <c r="AH41" s="32"/>
      <c r="AI41" s="32"/>
      <c r="AJ41" s="33"/>
      <c r="AK41" s="194">
        <v>250</v>
      </c>
      <c r="AL41" s="195"/>
      <c r="AM41" s="32"/>
      <c r="AN41" s="32"/>
      <c r="AO41" s="32"/>
      <c r="AP41" s="32"/>
      <c r="AQ41" s="32"/>
      <c r="AR41" s="33"/>
    </row>
    <row r="42" spans="1:44" x14ac:dyDescent="0.2">
      <c r="A42" s="204" t="s">
        <v>57</v>
      </c>
      <c r="B42" s="205"/>
      <c r="C42" s="205"/>
      <c r="D42" s="205"/>
      <c r="E42" s="24"/>
      <c r="F42" s="24"/>
      <c r="G42" s="24"/>
      <c r="H42" s="24"/>
      <c r="I42" s="24"/>
      <c r="J42" s="24"/>
      <c r="K42" s="24"/>
      <c r="L42" s="25"/>
      <c r="M42" s="194">
        <v>400</v>
      </c>
      <c r="N42" s="195"/>
      <c r="O42" s="32"/>
      <c r="P42" s="32"/>
      <c r="Q42" s="32"/>
      <c r="R42" s="32"/>
      <c r="S42" s="32"/>
      <c r="T42" s="33"/>
      <c r="U42" s="194">
        <v>390</v>
      </c>
      <c r="V42" s="195"/>
      <c r="W42" s="32"/>
      <c r="X42" s="32"/>
      <c r="Y42" s="32"/>
      <c r="Z42" s="32"/>
      <c r="AA42" s="32"/>
      <c r="AB42" s="33"/>
      <c r="AC42" s="194">
        <v>390</v>
      </c>
      <c r="AD42" s="195"/>
      <c r="AE42" s="32"/>
      <c r="AF42" s="32"/>
      <c r="AG42" s="32"/>
      <c r="AH42" s="32"/>
      <c r="AI42" s="32"/>
      <c r="AJ42" s="33"/>
      <c r="AK42" s="194">
        <v>390</v>
      </c>
      <c r="AL42" s="195"/>
      <c r="AM42" s="32"/>
      <c r="AN42" s="32"/>
      <c r="AO42" s="32"/>
      <c r="AP42" s="32"/>
      <c r="AQ42" s="32"/>
      <c r="AR42" s="33"/>
    </row>
    <row r="43" spans="1:44" x14ac:dyDescent="0.2">
      <c r="A43" s="204" t="s">
        <v>58</v>
      </c>
      <c r="B43" s="205"/>
      <c r="C43" s="205"/>
      <c r="D43" s="205"/>
      <c r="E43" s="24">
        <v>47.8</v>
      </c>
      <c r="F43" s="24">
        <v>0.5</v>
      </c>
      <c r="G43" s="24">
        <v>48.9</v>
      </c>
      <c r="H43" s="24">
        <v>25</v>
      </c>
      <c r="I43" s="24"/>
      <c r="J43" s="24"/>
      <c r="K43" s="24"/>
      <c r="L43" s="25"/>
      <c r="M43" s="194">
        <v>190</v>
      </c>
      <c r="N43" s="195"/>
      <c r="O43" s="32"/>
      <c r="P43" s="32"/>
      <c r="Q43" s="32"/>
      <c r="R43" s="32"/>
      <c r="S43" s="32"/>
      <c r="T43" s="33"/>
      <c r="U43" s="194">
        <v>190</v>
      </c>
      <c r="V43" s="195"/>
      <c r="W43" s="32"/>
      <c r="X43" s="32"/>
      <c r="Y43" s="32"/>
      <c r="Z43" s="32"/>
      <c r="AA43" s="32"/>
      <c r="AB43" s="33"/>
      <c r="AC43" s="194">
        <v>180</v>
      </c>
      <c r="AD43" s="195"/>
      <c r="AE43" s="32"/>
      <c r="AF43" s="32"/>
      <c r="AG43" s="32"/>
      <c r="AH43" s="32"/>
      <c r="AI43" s="32"/>
      <c r="AJ43" s="33"/>
      <c r="AK43" s="194">
        <v>180</v>
      </c>
      <c r="AL43" s="195"/>
      <c r="AM43" s="32"/>
      <c r="AN43" s="32"/>
      <c r="AO43" s="32"/>
      <c r="AP43" s="32"/>
      <c r="AQ43" s="32"/>
      <c r="AR43" s="33"/>
    </row>
    <row r="44" spans="1:44" x14ac:dyDescent="0.2">
      <c r="A44" s="204" t="s">
        <v>59</v>
      </c>
      <c r="B44" s="205"/>
      <c r="C44" s="205"/>
      <c r="D44" s="205"/>
      <c r="E44" s="24">
        <v>47.8</v>
      </c>
      <c r="F44" s="24">
        <v>0.5</v>
      </c>
      <c r="G44" s="24">
        <v>48.9</v>
      </c>
      <c r="H44" s="24">
        <v>25</v>
      </c>
      <c r="I44" s="24"/>
      <c r="J44" s="24"/>
      <c r="K44" s="24"/>
      <c r="L44" s="25"/>
      <c r="M44" s="194" t="s">
        <v>82</v>
      </c>
      <c r="N44" s="195"/>
      <c r="O44" s="32"/>
      <c r="P44" s="32"/>
      <c r="Q44" s="32"/>
      <c r="R44" s="32"/>
      <c r="S44" s="32"/>
      <c r="T44" s="33"/>
      <c r="U44" s="194" t="s">
        <v>82</v>
      </c>
      <c r="V44" s="195"/>
      <c r="W44" s="32"/>
      <c r="X44" s="32"/>
      <c r="Y44" s="32"/>
      <c r="Z44" s="32"/>
      <c r="AA44" s="32"/>
      <c r="AB44" s="33"/>
      <c r="AC44" s="194" t="s">
        <v>82</v>
      </c>
      <c r="AD44" s="195"/>
      <c r="AE44" s="32"/>
      <c r="AF44" s="32"/>
      <c r="AG44" s="32"/>
      <c r="AH44" s="32"/>
      <c r="AI44" s="32"/>
      <c r="AJ44" s="33"/>
      <c r="AK44" s="194" t="s">
        <v>82</v>
      </c>
      <c r="AL44" s="195"/>
      <c r="AM44" s="32"/>
      <c r="AN44" s="32"/>
      <c r="AO44" s="32"/>
      <c r="AP44" s="32"/>
      <c r="AQ44" s="32"/>
      <c r="AR44" s="33"/>
    </row>
    <row r="45" spans="1:44" ht="13.5" thickBot="1" x14ac:dyDescent="0.25">
      <c r="A45" s="209" t="s">
        <v>60</v>
      </c>
      <c r="B45" s="210"/>
      <c r="C45" s="210"/>
      <c r="D45" s="210"/>
      <c r="E45" s="211"/>
      <c r="F45" s="211"/>
      <c r="G45" s="211"/>
      <c r="H45" s="211"/>
      <c r="I45" s="211"/>
      <c r="J45" s="211"/>
      <c r="K45" s="211"/>
      <c r="L45" s="212"/>
      <c r="M45" s="207"/>
      <c r="N45" s="208"/>
      <c r="O45" s="99"/>
      <c r="P45" s="99"/>
      <c r="Q45" s="99"/>
      <c r="R45" s="99"/>
      <c r="S45" s="99"/>
      <c r="T45" s="206"/>
      <c r="U45" s="207"/>
      <c r="V45" s="208"/>
      <c r="W45" s="99"/>
      <c r="X45" s="99"/>
      <c r="Y45" s="99"/>
      <c r="Z45" s="99"/>
      <c r="AA45" s="99"/>
      <c r="AB45" s="206"/>
      <c r="AC45" s="207"/>
      <c r="AD45" s="208"/>
      <c r="AE45" s="99"/>
      <c r="AF45" s="99"/>
      <c r="AG45" s="99"/>
      <c r="AH45" s="99"/>
      <c r="AI45" s="99"/>
      <c r="AJ45" s="206"/>
      <c r="AK45" s="207"/>
      <c r="AL45" s="208"/>
      <c r="AM45" s="99"/>
      <c r="AN45" s="99"/>
      <c r="AO45" s="99"/>
      <c r="AP45" s="99"/>
      <c r="AQ45" s="99"/>
      <c r="AR45" s="206"/>
    </row>
    <row r="46" spans="1:44" x14ac:dyDescent="0.2">
      <c r="A46" s="196" t="s">
        <v>61</v>
      </c>
      <c r="B46" s="197"/>
      <c r="C46" s="197"/>
      <c r="D46" s="197"/>
      <c r="E46" s="26"/>
      <c r="F46" s="26"/>
      <c r="G46" s="26"/>
      <c r="H46" s="26"/>
      <c r="I46" s="26"/>
      <c r="J46" s="26"/>
      <c r="K46" s="26"/>
      <c r="L46" s="26"/>
      <c r="M46" s="19"/>
      <c r="N46" s="19"/>
      <c r="O46" s="20"/>
      <c r="P46" s="20"/>
      <c r="Q46" s="20"/>
      <c r="R46" s="20"/>
      <c r="S46" s="20"/>
      <c r="T46" s="20"/>
      <c r="U46" s="19"/>
      <c r="V46" s="19"/>
      <c r="W46" s="20"/>
      <c r="X46" s="20"/>
      <c r="Y46" s="20"/>
      <c r="Z46" s="20"/>
      <c r="AA46" s="20"/>
      <c r="AB46" s="20"/>
      <c r="AC46" s="19"/>
      <c r="AD46" s="19"/>
      <c r="AE46" s="20"/>
      <c r="AF46" s="20"/>
      <c r="AG46" s="20"/>
      <c r="AH46" s="20"/>
      <c r="AI46" s="20"/>
      <c r="AJ46" s="20"/>
      <c r="AK46" s="19"/>
      <c r="AL46" s="19"/>
      <c r="AM46" s="20"/>
      <c r="AN46" s="20"/>
      <c r="AO46" s="20"/>
      <c r="AP46" s="20"/>
      <c r="AQ46" s="20"/>
      <c r="AR46" s="27"/>
    </row>
    <row r="47" spans="1:44" x14ac:dyDescent="0.2">
      <c r="A47" s="204" t="s">
        <v>62</v>
      </c>
      <c r="B47" s="205"/>
      <c r="C47" s="205"/>
      <c r="D47" s="205"/>
      <c r="E47" s="24"/>
      <c r="F47" s="24"/>
      <c r="G47" s="24"/>
      <c r="H47" s="24"/>
      <c r="I47" s="24"/>
      <c r="J47" s="24"/>
      <c r="K47" s="24"/>
      <c r="L47" s="25"/>
      <c r="M47" s="213">
        <f>M49+M50+M51+M52+M53+M54+M48</f>
        <v>360</v>
      </c>
      <c r="N47" s="214"/>
      <c r="O47" s="190"/>
      <c r="P47" s="190"/>
      <c r="Q47" s="190"/>
      <c r="R47" s="190"/>
      <c r="S47" s="190"/>
      <c r="T47" s="191"/>
      <c r="U47" s="213">
        <f>U49+U50+U51+U52+U53+U54+U48</f>
        <v>350</v>
      </c>
      <c r="V47" s="214"/>
      <c r="W47" s="190"/>
      <c r="X47" s="190"/>
      <c r="Y47" s="190"/>
      <c r="Z47" s="190"/>
      <c r="AA47" s="190"/>
      <c r="AB47" s="191"/>
      <c r="AC47" s="213">
        <f>AC49+AC50+AC51+AC52+AC53+AC54+AC48</f>
        <v>360</v>
      </c>
      <c r="AD47" s="214"/>
      <c r="AE47" s="190"/>
      <c r="AF47" s="190"/>
      <c r="AG47" s="190"/>
      <c r="AH47" s="190"/>
      <c r="AI47" s="190"/>
      <c r="AJ47" s="191"/>
      <c r="AK47" s="213">
        <f>AK49+AK50+AK51+AK52+AK53+AK54+AK48</f>
        <v>360</v>
      </c>
      <c r="AL47" s="214"/>
      <c r="AM47" s="190"/>
      <c r="AN47" s="190"/>
      <c r="AO47" s="190"/>
      <c r="AP47" s="190"/>
      <c r="AQ47" s="190"/>
      <c r="AR47" s="191"/>
    </row>
    <row r="48" spans="1:44" x14ac:dyDescent="0.2">
      <c r="A48" s="204" t="s">
        <v>63</v>
      </c>
      <c r="B48" s="205"/>
      <c r="C48" s="205"/>
      <c r="D48" s="205"/>
      <c r="E48" s="24">
        <v>47.8</v>
      </c>
      <c r="F48" s="24">
        <v>0.5</v>
      </c>
      <c r="G48" s="24">
        <v>48.9</v>
      </c>
      <c r="H48" s="24">
        <v>25</v>
      </c>
      <c r="I48" s="24"/>
      <c r="J48" s="24"/>
      <c r="K48" s="24"/>
      <c r="L48" s="25"/>
      <c r="M48" s="34">
        <v>50</v>
      </c>
      <c r="N48" s="35"/>
      <c r="O48" s="215"/>
      <c r="P48" s="216"/>
      <c r="Q48" s="217"/>
      <c r="R48" s="215"/>
      <c r="S48" s="216"/>
      <c r="T48" s="218"/>
      <c r="U48" s="34">
        <v>50</v>
      </c>
      <c r="V48" s="35"/>
      <c r="W48" s="215"/>
      <c r="X48" s="216"/>
      <c r="Y48" s="217"/>
      <c r="Z48" s="215"/>
      <c r="AA48" s="216"/>
      <c r="AB48" s="218"/>
      <c r="AC48" s="34">
        <v>60</v>
      </c>
      <c r="AD48" s="35"/>
      <c r="AE48" s="215"/>
      <c r="AF48" s="216"/>
      <c r="AG48" s="217"/>
      <c r="AH48" s="215"/>
      <c r="AI48" s="216"/>
      <c r="AJ48" s="218"/>
      <c r="AK48" s="34">
        <v>60</v>
      </c>
      <c r="AL48" s="35"/>
      <c r="AM48" s="32"/>
      <c r="AN48" s="32"/>
      <c r="AO48" s="32"/>
      <c r="AP48" s="32"/>
      <c r="AQ48" s="32"/>
      <c r="AR48" s="33"/>
    </row>
    <row r="49" spans="1:44" x14ac:dyDescent="0.2">
      <c r="A49" s="204" t="s">
        <v>79</v>
      </c>
      <c r="B49" s="205"/>
      <c r="C49" s="205"/>
      <c r="D49" s="205"/>
      <c r="E49" s="24"/>
      <c r="F49" s="24"/>
      <c r="G49" s="24"/>
      <c r="H49" s="24"/>
      <c r="I49" s="24"/>
      <c r="J49" s="24"/>
      <c r="K49" s="24"/>
      <c r="L49" s="25"/>
      <c r="M49" s="194">
        <v>150</v>
      </c>
      <c r="N49" s="195"/>
      <c r="O49" s="32"/>
      <c r="P49" s="32"/>
      <c r="Q49" s="32"/>
      <c r="R49" s="32"/>
      <c r="S49" s="32"/>
      <c r="T49" s="33"/>
      <c r="U49" s="194">
        <v>140</v>
      </c>
      <c r="V49" s="195"/>
      <c r="W49" s="32"/>
      <c r="X49" s="32"/>
      <c r="Y49" s="32"/>
      <c r="Z49" s="32"/>
      <c r="AA49" s="32"/>
      <c r="AB49" s="33"/>
      <c r="AC49" s="194">
        <v>170</v>
      </c>
      <c r="AD49" s="195"/>
      <c r="AE49" s="32"/>
      <c r="AF49" s="32"/>
      <c r="AG49" s="32"/>
      <c r="AH49" s="32"/>
      <c r="AI49" s="32"/>
      <c r="AJ49" s="33"/>
      <c r="AK49" s="194">
        <v>160</v>
      </c>
      <c r="AL49" s="195"/>
      <c r="AM49" s="32"/>
      <c r="AN49" s="32"/>
      <c r="AO49" s="32"/>
      <c r="AP49" s="32"/>
      <c r="AQ49" s="32"/>
      <c r="AR49" s="33"/>
    </row>
    <row r="50" spans="1:44" x14ac:dyDescent="0.2">
      <c r="A50" s="204" t="s">
        <v>64</v>
      </c>
      <c r="B50" s="205"/>
      <c r="C50" s="205"/>
      <c r="D50" s="205"/>
      <c r="E50" s="24">
        <v>47.8</v>
      </c>
      <c r="F50" s="24">
        <v>0.5</v>
      </c>
      <c r="G50" s="24">
        <v>48.9</v>
      </c>
      <c r="H50" s="24">
        <v>25</v>
      </c>
      <c r="I50" s="24"/>
      <c r="J50" s="24"/>
      <c r="K50" s="24"/>
      <c r="L50" s="25"/>
      <c r="M50" s="194">
        <v>5</v>
      </c>
      <c r="N50" s="195"/>
      <c r="O50" s="32"/>
      <c r="P50" s="32"/>
      <c r="Q50" s="32"/>
      <c r="R50" s="32"/>
      <c r="S50" s="32"/>
      <c r="T50" s="33"/>
      <c r="U50" s="194">
        <v>5</v>
      </c>
      <c r="V50" s="195"/>
      <c r="W50" s="32"/>
      <c r="X50" s="32"/>
      <c r="Y50" s="32"/>
      <c r="Z50" s="32"/>
      <c r="AA50" s="32"/>
      <c r="AB50" s="33"/>
      <c r="AC50" s="194">
        <v>5</v>
      </c>
      <c r="AD50" s="195"/>
      <c r="AE50" s="32"/>
      <c r="AF50" s="32"/>
      <c r="AG50" s="32"/>
      <c r="AH50" s="32"/>
      <c r="AI50" s="32"/>
      <c r="AJ50" s="33"/>
      <c r="AK50" s="194">
        <v>5</v>
      </c>
      <c r="AL50" s="195"/>
      <c r="AM50" s="32"/>
      <c r="AN50" s="32"/>
      <c r="AO50" s="32"/>
      <c r="AP50" s="32"/>
      <c r="AQ50" s="32"/>
      <c r="AR50" s="33"/>
    </row>
    <row r="51" spans="1:44" x14ac:dyDescent="0.2">
      <c r="A51" s="204" t="s">
        <v>65</v>
      </c>
      <c r="B51" s="205"/>
      <c r="C51" s="205"/>
      <c r="D51" s="205"/>
      <c r="E51" s="24"/>
      <c r="F51" s="24"/>
      <c r="G51" s="24"/>
      <c r="H51" s="24"/>
      <c r="I51" s="24"/>
      <c r="J51" s="24"/>
      <c r="K51" s="24"/>
      <c r="L51" s="25"/>
      <c r="M51" s="194">
        <v>100</v>
      </c>
      <c r="N51" s="195"/>
      <c r="O51" s="32"/>
      <c r="P51" s="32"/>
      <c r="Q51" s="32"/>
      <c r="R51" s="32"/>
      <c r="S51" s="32"/>
      <c r="T51" s="33"/>
      <c r="U51" s="194">
        <v>100</v>
      </c>
      <c r="V51" s="195"/>
      <c r="W51" s="32"/>
      <c r="X51" s="32"/>
      <c r="Y51" s="32"/>
      <c r="Z51" s="32"/>
      <c r="AA51" s="32"/>
      <c r="AB51" s="33"/>
      <c r="AC51" s="194">
        <v>90</v>
      </c>
      <c r="AD51" s="195"/>
      <c r="AE51" s="32"/>
      <c r="AF51" s="32"/>
      <c r="AG51" s="32"/>
      <c r="AH51" s="32"/>
      <c r="AI51" s="32"/>
      <c r="AJ51" s="33"/>
      <c r="AK51" s="194">
        <v>100</v>
      </c>
      <c r="AL51" s="195"/>
      <c r="AM51" s="32"/>
      <c r="AN51" s="32"/>
      <c r="AO51" s="32"/>
      <c r="AP51" s="32"/>
      <c r="AQ51" s="32"/>
      <c r="AR51" s="33"/>
    </row>
    <row r="52" spans="1:44" x14ac:dyDescent="0.2">
      <c r="A52" s="204" t="s">
        <v>66</v>
      </c>
      <c r="B52" s="205"/>
      <c r="C52" s="205"/>
      <c r="D52" s="205"/>
      <c r="E52" s="24"/>
      <c r="F52" s="24"/>
      <c r="G52" s="24"/>
      <c r="H52" s="24"/>
      <c r="I52" s="24"/>
      <c r="J52" s="24"/>
      <c r="K52" s="24"/>
      <c r="L52" s="25"/>
      <c r="M52" s="194">
        <v>0</v>
      </c>
      <c r="N52" s="195"/>
      <c r="O52" s="32"/>
      <c r="P52" s="32"/>
      <c r="Q52" s="32"/>
      <c r="R52" s="32"/>
      <c r="S52" s="32"/>
      <c r="T52" s="33"/>
      <c r="U52" s="194">
        <v>0</v>
      </c>
      <c r="V52" s="195"/>
      <c r="W52" s="32"/>
      <c r="X52" s="32"/>
      <c r="Y52" s="32"/>
      <c r="Z52" s="32"/>
      <c r="AA52" s="32"/>
      <c r="AB52" s="33"/>
      <c r="AC52" s="194">
        <v>0</v>
      </c>
      <c r="AD52" s="195"/>
      <c r="AE52" s="32"/>
      <c r="AF52" s="32"/>
      <c r="AG52" s="32"/>
      <c r="AH52" s="32"/>
      <c r="AI52" s="32"/>
      <c r="AJ52" s="33"/>
      <c r="AK52" s="194">
        <v>0</v>
      </c>
      <c r="AL52" s="195"/>
      <c r="AM52" s="32"/>
      <c r="AN52" s="32"/>
      <c r="AO52" s="32"/>
      <c r="AP52" s="32"/>
      <c r="AQ52" s="32"/>
      <c r="AR52" s="33"/>
    </row>
    <row r="53" spans="1:44" x14ac:dyDescent="0.2">
      <c r="A53" s="204" t="s">
        <v>67</v>
      </c>
      <c r="B53" s="205"/>
      <c r="C53" s="205"/>
      <c r="D53" s="205"/>
      <c r="E53" s="24">
        <v>47.8</v>
      </c>
      <c r="F53" s="24">
        <v>0.5</v>
      </c>
      <c r="G53" s="24">
        <v>48.9</v>
      </c>
      <c r="H53" s="24">
        <v>25</v>
      </c>
      <c r="I53" s="24"/>
      <c r="J53" s="24"/>
      <c r="K53" s="24"/>
      <c r="L53" s="25"/>
      <c r="M53" s="194">
        <v>50</v>
      </c>
      <c r="N53" s="195"/>
      <c r="O53" s="32"/>
      <c r="P53" s="32"/>
      <c r="Q53" s="32"/>
      <c r="R53" s="32"/>
      <c r="S53" s="32"/>
      <c r="T53" s="33"/>
      <c r="U53" s="194">
        <v>50</v>
      </c>
      <c r="V53" s="195"/>
      <c r="W53" s="32"/>
      <c r="X53" s="32"/>
      <c r="Y53" s="32"/>
      <c r="Z53" s="32"/>
      <c r="AA53" s="32"/>
      <c r="AB53" s="33"/>
      <c r="AC53" s="194">
        <v>30</v>
      </c>
      <c r="AD53" s="195"/>
      <c r="AE53" s="32"/>
      <c r="AF53" s="32"/>
      <c r="AG53" s="32"/>
      <c r="AH53" s="32"/>
      <c r="AI53" s="32"/>
      <c r="AJ53" s="33"/>
      <c r="AK53" s="194">
        <v>30</v>
      </c>
      <c r="AL53" s="195"/>
      <c r="AM53" s="32"/>
      <c r="AN53" s="32"/>
      <c r="AO53" s="32"/>
      <c r="AP53" s="32"/>
      <c r="AQ53" s="32"/>
      <c r="AR53" s="33"/>
    </row>
    <row r="54" spans="1:44" x14ac:dyDescent="0.2">
      <c r="A54" s="204" t="s">
        <v>68</v>
      </c>
      <c r="B54" s="205"/>
      <c r="C54" s="205"/>
      <c r="D54" s="205"/>
      <c r="E54" s="24"/>
      <c r="F54" s="24"/>
      <c r="G54" s="24"/>
      <c r="H54" s="24"/>
      <c r="I54" s="24"/>
      <c r="J54" s="24"/>
      <c r="K54" s="24"/>
      <c r="L54" s="25"/>
      <c r="M54" s="34">
        <v>5</v>
      </c>
      <c r="N54" s="35"/>
      <c r="O54" s="32"/>
      <c r="P54" s="32"/>
      <c r="Q54" s="32"/>
      <c r="R54" s="32"/>
      <c r="S54" s="32"/>
      <c r="T54" s="33"/>
      <c r="U54" s="34">
        <v>5</v>
      </c>
      <c r="V54" s="35"/>
      <c r="W54" s="32"/>
      <c r="X54" s="32"/>
      <c r="Y54" s="32"/>
      <c r="Z54" s="32"/>
      <c r="AA54" s="32"/>
      <c r="AB54" s="33"/>
      <c r="AC54" s="34">
        <v>5</v>
      </c>
      <c r="AD54" s="35"/>
      <c r="AE54" s="32"/>
      <c r="AF54" s="32"/>
      <c r="AG54" s="32"/>
      <c r="AH54" s="32"/>
      <c r="AI54" s="32"/>
      <c r="AJ54" s="33"/>
      <c r="AK54" s="34">
        <v>5</v>
      </c>
      <c r="AL54" s="35"/>
      <c r="AM54" s="32"/>
      <c r="AN54" s="32"/>
      <c r="AO54" s="32"/>
      <c r="AP54" s="32"/>
      <c r="AQ54" s="32"/>
      <c r="AR54" s="33"/>
    </row>
    <row r="55" spans="1:44" ht="13.5" thickBot="1" x14ac:dyDescent="0.25">
      <c r="A55" s="209" t="s">
        <v>69</v>
      </c>
      <c r="B55" s="210"/>
      <c r="C55" s="210"/>
      <c r="D55" s="210"/>
      <c r="E55" s="211"/>
      <c r="F55" s="211"/>
      <c r="G55" s="211"/>
      <c r="H55" s="211"/>
      <c r="I55" s="211"/>
      <c r="J55" s="211"/>
      <c r="K55" s="211"/>
      <c r="L55" s="212"/>
      <c r="M55" s="207"/>
      <c r="N55" s="208"/>
      <c r="O55" s="99"/>
      <c r="P55" s="99"/>
      <c r="Q55" s="99"/>
      <c r="R55" s="99"/>
      <c r="S55" s="99"/>
      <c r="T55" s="206"/>
      <c r="U55" s="207"/>
      <c r="V55" s="208"/>
      <c r="W55" s="99"/>
      <c r="X55" s="99"/>
      <c r="Y55" s="99"/>
      <c r="Z55" s="99"/>
      <c r="AA55" s="99"/>
      <c r="AB55" s="206"/>
      <c r="AC55" s="207"/>
      <c r="AD55" s="208"/>
      <c r="AE55" s="99"/>
      <c r="AF55" s="99"/>
      <c r="AG55" s="99"/>
      <c r="AH55" s="99"/>
      <c r="AI55" s="99"/>
      <c r="AJ55" s="206"/>
      <c r="AK55" s="207"/>
      <c r="AL55" s="208"/>
      <c r="AM55" s="99"/>
      <c r="AN55" s="99"/>
      <c r="AO55" s="99"/>
      <c r="AP55" s="99"/>
      <c r="AQ55" s="99"/>
      <c r="AR55" s="206"/>
    </row>
    <row r="56" spans="1:44" x14ac:dyDescent="0.2">
      <c r="A56" s="196" t="s">
        <v>70</v>
      </c>
      <c r="B56" s="197"/>
      <c r="C56" s="197"/>
      <c r="D56" s="197"/>
      <c r="E56" s="26"/>
      <c r="F56" s="26"/>
      <c r="G56" s="26"/>
      <c r="H56" s="26"/>
      <c r="I56" s="26"/>
      <c r="J56" s="26"/>
      <c r="K56" s="26"/>
      <c r="L56" s="26"/>
      <c r="M56" s="19"/>
      <c r="N56" s="19"/>
      <c r="O56" s="20"/>
      <c r="P56" s="20"/>
      <c r="Q56" s="20"/>
      <c r="R56" s="20"/>
      <c r="S56" s="20"/>
      <c r="T56" s="20"/>
      <c r="U56" s="21"/>
      <c r="V56" s="21"/>
      <c r="W56" s="20"/>
      <c r="X56" s="20"/>
      <c r="Y56" s="20"/>
      <c r="Z56" s="20"/>
      <c r="AA56" s="20"/>
      <c r="AB56" s="20"/>
      <c r="AC56" s="21"/>
      <c r="AD56" s="21"/>
      <c r="AE56" s="20"/>
      <c r="AF56" s="20"/>
      <c r="AG56" s="20"/>
      <c r="AH56" s="20"/>
      <c r="AI56" s="20"/>
      <c r="AJ56" s="20"/>
      <c r="AK56" s="21"/>
      <c r="AL56" s="21"/>
      <c r="AM56" s="20"/>
      <c r="AN56" s="20"/>
      <c r="AO56" s="20"/>
      <c r="AP56" s="20"/>
      <c r="AQ56" s="20"/>
      <c r="AR56" s="27"/>
    </row>
    <row r="57" spans="1:44" x14ac:dyDescent="0.2">
      <c r="A57" s="204" t="s">
        <v>71</v>
      </c>
      <c r="B57" s="205"/>
      <c r="C57" s="205"/>
      <c r="D57" s="205"/>
      <c r="E57" s="24"/>
      <c r="F57" s="24"/>
      <c r="G57" s="24"/>
      <c r="H57" s="24"/>
      <c r="I57" s="24"/>
      <c r="J57" s="24"/>
      <c r="K57" s="24"/>
      <c r="L57" s="25"/>
      <c r="M57" s="213">
        <f>M59+M60</f>
        <v>155</v>
      </c>
      <c r="N57" s="214"/>
      <c r="O57" s="190"/>
      <c r="P57" s="190"/>
      <c r="Q57" s="190"/>
      <c r="R57" s="190"/>
      <c r="S57" s="190"/>
      <c r="T57" s="191"/>
      <c r="U57" s="192">
        <f>U59+U60</f>
        <v>170</v>
      </c>
      <c r="V57" s="193"/>
      <c r="W57" s="190"/>
      <c r="X57" s="190"/>
      <c r="Y57" s="190"/>
      <c r="Z57" s="190"/>
      <c r="AA57" s="190"/>
      <c r="AB57" s="191"/>
      <c r="AC57" s="192">
        <f>AC59+AC60</f>
        <v>170</v>
      </c>
      <c r="AD57" s="193"/>
      <c r="AE57" s="190"/>
      <c r="AF57" s="190"/>
      <c r="AG57" s="190"/>
      <c r="AH57" s="190"/>
      <c r="AI57" s="190"/>
      <c r="AJ57" s="191"/>
      <c r="AK57" s="192">
        <f>AK59+AK60</f>
        <v>170</v>
      </c>
      <c r="AL57" s="193"/>
      <c r="AM57" s="190"/>
      <c r="AN57" s="190"/>
      <c r="AO57" s="190"/>
      <c r="AP57" s="190"/>
      <c r="AQ57" s="190"/>
      <c r="AR57" s="191"/>
    </row>
    <row r="58" spans="1:44" x14ac:dyDescent="0.2">
      <c r="A58" s="204" t="s">
        <v>80</v>
      </c>
      <c r="B58" s="205"/>
      <c r="C58" s="205"/>
      <c r="D58" s="205"/>
      <c r="E58" s="24"/>
      <c r="F58" s="24"/>
      <c r="G58" s="24"/>
      <c r="H58" s="24"/>
      <c r="I58" s="24"/>
      <c r="J58" s="24"/>
      <c r="K58" s="24"/>
      <c r="L58" s="25"/>
      <c r="M58" s="34" t="s">
        <v>82</v>
      </c>
      <c r="N58" s="35"/>
      <c r="O58" s="32"/>
      <c r="P58" s="32"/>
      <c r="Q58" s="32"/>
      <c r="R58" s="32"/>
      <c r="S58" s="32"/>
      <c r="T58" s="33"/>
      <c r="U58" s="34" t="s">
        <v>82</v>
      </c>
      <c r="V58" s="35"/>
      <c r="W58" s="32"/>
      <c r="X58" s="32"/>
      <c r="Y58" s="32"/>
      <c r="Z58" s="32"/>
      <c r="AA58" s="32"/>
      <c r="AB58" s="33"/>
      <c r="AC58" s="34" t="s">
        <v>82</v>
      </c>
      <c r="AD58" s="35"/>
      <c r="AE58" s="32"/>
      <c r="AF58" s="32"/>
      <c r="AG58" s="32"/>
      <c r="AH58" s="32"/>
      <c r="AI58" s="32"/>
      <c r="AJ58" s="33"/>
      <c r="AK58" s="34" t="s">
        <v>82</v>
      </c>
      <c r="AL58" s="35"/>
      <c r="AM58" s="32"/>
      <c r="AN58" s="32"/>
      <c r="AO58" s="32"/>
      <c r="AP58" s="32"/>
      <c r="AQ58" s="32"/>
      <c r="AR58" s="33"/>
    </row>
    <row r="59" spans="1:44" x14ac:dyDescent="0.2">
      <c r="A59" s="204" t="s">
        <v>72</v>
      </c>
      <c r="B59" s="205"/>
      <c r="C59" s="205"/>
      <c r="D59" s="205"/>
      <c r="E59" s="24">
        <v>47.8</v>
      </c>
      <c r="F59" s="24">
        <v>0.5</v>
      </c>
      <c r="G59" s="24">
        <v>48.9</v>
      </c>
      <c r="H59" s="24">
        <v>25</v>
      </c>
      <c r="I59" s="24"/>
      <c r="J59" s="24"/>
      <c r="K59" s="24"/>
      <c r="L59" s="25"/>
      <c r="M59" s="194">
        <v>150</v>
      </c>
      <c r="N59" s="195"/>
      <c r="O59" s="32"/>
      <c r="P59" s="32"/>
      <c r="Q59" s="32"/>
      <c r="R59" s="32"/>
      <c r="S59" s="32"/>
      <c r="T59" s="33"/>
      <c r="U59" s="194">
        <v>165</v>
      </c>
      <c r="V59" s="195"/>
      <c r="W59" s="32"/>
      <c r="X59" s="32"/>
      <c r="Y59" s="32"/>
      <c r="Z59" s="32"/>
      <c r="AA59" s="32"/>
      <c r="AB59" s="33"/>
      <c r="AC59" s="194">
        <v>165</v>
      </c>
      <c r="AD59" s="195"/>
      <c r="AE59" s="32"/>
      <c r="AF59" s="32"/>
      <c r="AG59" s="32"/>
      <c r="AH59" s="32"/>
      <c r="AI59" s="32"/>
      <c r="AJ59" s="33"/>
      <c r="AK59" s="194">
        <v>165</v>
      </c>
      <c r="AL59" s="195"/>
      <c r="AM59" s="32"/>
      <c r="AN59" s="32"/>
      <c r="AO59" s="32"/>
      <c r="AP59" s="32"/>
      <c r="AQ59" s="32"/>
      <c r="AR59" s="33"/>
    </row>
    <row r="60" spans="1:44" s="6" customFormat="1" x14ac:dyDescent="0.2">
      <c r="A60" s="204" t="s">
        <v>81</v>
      </c>
      <c r="B60" s="205"/>
      <c r="C60" s="205"/>
      <c r="D60" s="205"/>
      <c r="E60" s="24"/>
      <c r="F60" s="24"/>
      <c r="G60" s="24"/>
      <c r="H60" s="24"/>
      <c r="I60" s="24"/>
      <c r="J60" s="24"/>
      <c r="K60" s="24"/>
      <c r="L60" s="25"/>
      <c r="M60" s="34">
        <v>5</v>
      </c>
      <c r="N60" s="35"/>
      <c r="O60" s="32"/>
      <c r="P60" s="32"/>
      <c r="Q60" s="32"/>
      <c r="R60" s="32"/>
      <c r="S60" s="32"/>
      <c r="T60" s="33"/>
      <c r="U60" s="34">
        <v>5</v>
      </c>
      <c r="V60" s="35"/>
      <c r="W60" s="32"/>
      <c r="X60" s="32"/>
      <c r="Y60" s="32"/>
      <c r="Z60" s="32"/>
      <c r="AA60" s="32"/>
      <c r="AB60" s="33"/>
      <c r="AC60" s="34">
        <v>5</v>
      </c>
      <c r="AD60" s="35"/>
      <c r="AE60" s="32"/>
      <c r="AF60" s="32"/>
      <c r="AG60" s="32"/>
      <c r="AH60" s="32"/>
      <c r="AI60" s="32"/>
      <c r="AJ60" s="33"/>
      <c r="AK60" s="34">
        <v>5</v>
      </c>
      <c r="AL60" s="35"/>
      <c r="AM60" s="32"/>
      <c r="AN60" s="32"/>
      <c r="AO60" s="32"/>
      <c r="AP60" s="32"/>
      <c r="AQ60" s="32"/>
      <c r="AR60" s="33"/>
    </row>
    <row r="61" spans="1:44" ht="13.5" thickBot="1" x14ac:dyDescent="0.25">
      <c r="A61" s="219" t="s">
        <v>73</v>
      </c>
      <c r="B61" s="220"/>
      <c r="C61" s="220"/>
      <c r="D61" s="220"/>
      <c r="E61" s="221"/>
      <c r="F61" s="221"/>
      <c r="G61" s="221"/>
      <c r="H61" s="221"/>
      <c r="I61" s="221"/>
      <c r="J61" s="221"/>
      <c r="K61" s="221"/>
      <c r="L61" s="222"/>
      <c r="M61" s="223"/>
      <c r="N61" s="224"/>
      <c r="O61" s="225"/>
      <c r="P61" s="225"/>
      <c r="Q61" s="225"/>
      <c r="R61" s="225"/>
      <c r="S61" s="225"/>
      <c r="T61" s="226"/>
      <c r="U61" s="223"/>
      <c r="V61" s="224"/>
      <c r="W61" s="225"/>
      <c r="X61" s="225"/>
      <c r="Y61" s="225"/>
      <c r="Z61" s="225"/>
      <c r="AA61" s="225"/>
      <c r="AB61" s="226"/>
      <c r="AC61" s="223"/>
      <c r="AD61" s="224"/>
      <c r="AE61" s="225"/>
      <c r="AF61" s="225"/>
      <c r="AG61" s="225"/>
      <c r="AH61" s="225"/>
      <c r="AI61" s="225"/>
      <c r="AJ61" s="226"/>
      <c r="AK61" s="223"/>
      <c r="AL61" s="224"/>
      <c r="AM61" s="225"/>
      <c r="AN61" s="225"/>
      <c r="AO61" s="225"/>
      <c r="AP61" s="225"/>
      <c r="AQ61" s="225"/>
      <c r="AR61" s="226"/>
    </row>
    <row r="62" spans="1:44" ht="13.5" thickBot="1" x14ac:dyDescent="0.25">
      <c r="A62" s="237" t="s">
        <v>74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29"/>
      <c r="N62" s="230"/>
      <c r="O62" s="227"/>
      <c r="P62" s="227"/>
      <c r="Q62" s="227"/>
      <c r="R62" s="227"/>
      <c r="S62" s="227"/>
      <c r="T62" s="228"/>
      <c r="U62" s="229"/>
      <c r="V62" s="230"/>
      <c r="W62" s="227"/>
      <c r="X62" s="227"/>
      <c r="Y62" s="227"/>
      <c r="Z62" s="227"/>
      <c r="AA62" s="227"/>
      <c r="AB62" s="228"/>
      <c r="AC62" s="229"/>
      <c r="AD62" s="230"/>
      <c r="AE62" s="227"/>
      <c r="AF62" s="227"/>
      <c r="AG62" s="227"/>
      <c r="AH62" s="227"/>
      <c r="AI62" s="227"/>
      <c r="AJ62" s="228"/>
      <c r="AK62" s="229"/>
      <c r="AL62" s="230"/>
      <c r="AM62" s="227"/>
      <c r="AN62" s="227"/>
      <c r="AO62" s="227"/>
      <c r="AP62" s="227"/>
      <c r="AQ62" s="227"/>
      <c r="AR62" s="228"/>
    </row>
    <row r="63" spans="1:44" ht="13.5" thickBot="1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</row>
    <row r="64" spans="1:44" ht="13.5" thickBot="1" x14ac:dyDescent="0.25">
      <c r="A64" s="231" t="s">
        <v>75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3"/>
      <c r="M64" s="234" t="s">
        <v>85</v>
      </c>
      <c r="N64" s="235"/>
      <c r="O64" s="235"/>
      <c r="P64" s="235"/>
      <c r="Q64" s="235"/>
      <c r="R64" s="235"/>
      <c r="S64" s="235"/>
      <c r="T64" s="236"/>
      <c r="U64" s="234" t="s">
        <v>85</v>
      </c>
      <c r="V64" s="235"/>
      <c r="W64" s="235"/>
      <c r="X64" s="235"/>
      <c r="Y64" s="235"/>
      <c r="Z64" s="235"/>
      <c r="AA64" s="235"/>
      <c r="AB64" s="236"/>
      <c r="AC64" s="234" t="s">
        <v>85</v>
      </c>
      <c r="AD64" s="235"/>
      <c r="AE64" s="235"/>
      <c r="AF64" s="235"/>
      <c r="AG64" s="235"/>
      <c r="AH64" s="235"/>
      <c r="AI64" s="235"/>
      <c r="AJ64" s="236"/>
      <c r="AK64" s="234" t="s">
        <v>85</v>
      </c>
      <c r="AL64" s="235"/>
      <c r="AM64" s="235"/>
      <c r="AN64" s="235"/>
      <c r="AO64" s="235"/>
      <c r="AP64" s="235"/>
      <c r="AQ64" s="235"/>
      <c r="AR64" s="236"/>
    </row>
    <row r="65" spans="1:44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spans="1:44" x14ac:dyDescent="0.2">
      <c r="L66" s="5"/>
      <c r="N66" s="5"/>
    </row>
    <row r="67" spans="1:44" x14ac:dyDescent="0.2">
      <c r="L67" s="5"/>
      <c r="N67" s="5"/>
    </row>
    <row r="68" spans="1:44" x14ac:dyDescent="0.2">
      <c r="L68" s="5"/>
      <c r="N68" s="5"/>
    </row>
  </sheetData>
  <mergeCells count="722">
    <mergeCell ref="AH62:AJ62"/>
    <mergeCell ref="AK62:AL62"/>
    <mergeCell ref="AM62:AO62"/>
    <mergeCell ref="AP62:AR62"/>
    <mergeCell ref="A63:AR63"/>
    <mergeCell ref="A64:L64"/>
    <mergeCell ref="M64:T64"/>
    <mergeCell ref="U64:AB64"/>
    <mergeCell ref="AC64:AJ64"/>
    <mergeCell ref="AK64:AR64"/>
    <mergeCell ref="A62:L62"/>
    <mergeCell ref="M62:N62"/>
    <mergeCell ref="O62:Q62"/>
    <mergeCell ref="R62:T62"/>
    <mergeCell ref="U62:V62"/>
    <mergeCell ref="W62:Y62"/>
    <mergeCell ref="Z62:AB62"/>
    <mergeCell ref="AC62:AD62"/>
    <mergeCell ref="AE62:AG62"/>
    <mergeCell ref="AM59:AO59"/>
    <mergeCell ref="AP59:AR59"/>
    <mergeCell ref="A61:L61"/>
    <mergeCell ref="M61:N61"/>
    <mergeCell ref="O61:Q61"/>
    <mergeCell ref="R61:T61"/>
    <mergeCell ref="U61:V61"/>
    <mergeCell ref="W61:Y61"/>
    <mergeCell ref="AP61:AR61"/>
    <mergeCell ref="Z61:AB61"/>
    <mergeCell ref="AC61:AD61"/>
    <mergeCell ref="AE61:AG61"/>
    <mergeCell ref="AH61:AJ61"/>
    <mergeCell ref="AK61:AL61"/>
    <mergeCell ref="AM61:AO61"/>
    <mergeCell ref="A60:D60"/>
    <mergeCell ref="M60:N60"/>
    <mergeCell ref="O60:Q60"/>
    <mergeCell ref="R60:T60"/>
    <mergeCell ref="U60:V60"/>
    <mergeCell ref="W60:Y60"/>
    <mergeCell ref="Z60:AB60"/>
    <mergeCell ref="AC60:AD60"/>
    <mergeCell ref="AE60:AG60"/>
    <mergeCell ref="AP58:AR58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Z58:AB58"/>
    <mergeCell ref="AC58:AD58"/>
    <mergeCell ref="AE58:AG58"/>
    <mergeCell ref="AH58:AJ58"/>
    <mergeCell ref="AK58:AL58"/>
    <mergeCell ref="AM58:AO58"/>
    <mergeCell ref="A58:D58"/>
    <mergeCell ref="M58:N58"/>
    <mergeCell ref="O58:Q58"/>
    <mergeCell ref="R58:T58"/>
    <mergeCell ref="U58:V58"/>
    <mergeCell ref="W58:Y58"/>
    <mergeCell ref="AH59:AJ59"/>
    <mergeCell ref="AK59:AL59"/>
    <mergeCell ref="AC57:AD57"/>
    <mergeCell ref="AE57:AG57"/>
    <mergeCell ref="AH57:AJ57"/>
    <mergeCell ref="AK57:AL57"/>
    <mergeCell ref="AM57:AO57"/>
    <mergeCell ref="AP57:AR57"/>
    <mergeCell ref="AP55:AR55"/>
    <mergeCell ref="A56:D56"/>
    <mergeCell ref="A57:D57"/>
    <mergeCell ref="M57:N57"/>
    <mergeCell ref="O57:Q57"/>
    <mergeCell ref="R57:T57"/>
    <mergeCell ref="U57:V57"/>
    <mergeCell ref="W57:Y57"/>
    <mergeCell ref="Z57:AB57"/>
    <mergeCell ref="Z55:AB55"/>
    <mergeCell ref="AC55:AD55"/>
    <mergeCell ref="AE55:AG55"/>
    <mergeCell ref="AH55:AJ55"/>
    <mergeCell ref="AK55:AL55"/>
    <mergeCell ref="AM55:AO55"/>
    <mergeCell ref="AH54:AJ54"/>
    <mergeCell ref="AK54:AL54"/>
    <mergeCell ref="AM54:AO54"/>
    <mergeCell ref="AP54:AR54"/>
    <mergeCell ref="A55:L55"/>
    <mergeCell ref="M55:N55"/>
    <mergeCell ref="O55:Q55"/>
    <mergeCell ref="R55:T55"/>
    <mergeCell ref="U55:V55"/>
    <mergeCell ref="W55:Y55"/>
    <mergeCell ref="A54:D54"/>
    <mergeCell ref="M54:N54"/>
    <mergeCell ref="O54:Q54"/>
    <mergeCell ref="R54:T54"/>
    <mergeCell ref="U54:V54"/>
    <mergeCell ref="W54:Y54"/>
    <mergeCell ref="Z54:AB54"/>
    <mergeCell ref="AC54:AD54"/>
    <mergeCell ref="AE54:AG54"/>
    <mergeCell ref="AH52:AJ52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C52:AD52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AH45:AJ45"/>
    <mergeCell ref="AK45:AL45"/>
    <mergeCell ref="AM45:AO45"/>
    <mergeCell ref="AP45:AR45"/>
    <mergeCell ref="A46:D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E36:AG36"/>
    <mergeCell ref="AH36:AJ36"/>
    <mergeCell ref="AK36:AL36"/>
    <mergeCell ref="AM36:AO36"/>
    <mergeCell ref="AP36:AR36"/>
    <mergeCell ref="A37:D37"/>
    <mergeCell ref="AM35:AO35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W35:Y35"/>
    <mergeCell ref="Z35:AB35"/>
    <mergeCell ref="AC35:AD35"/>
    <mergeCell ref="AE35:AG35"/>
    <mergeCell ref="AH35:AJ35"/>
    <mergeCell ref="AK35:AL35"/>
    <mergeCell ref="AM34:AO34"/>
    <mergeCell ref="AP34:AR34"/>
    <mergeCell ref="A35:D35"/>
    <mergeCell ref="M35:N35"/>
    <mergeCell ref="O35:Q35"/>
    <mergeCell ref="R35:T35"/>
    <mergeCell ref="U35:V35"/>
    <mergeCell ref="A34:D34"/>
    <mergeCell ref="M34:N34"/>
    <mergeCell ref="O34:Q34"/>
    <mergeCell ref="R34:T34"/>
    <mergeCell ref="U34:V34"/>
    <mergeCell ref="W34:Y34"/>
    <mergeCell ref="Z34:AB34"/>
    <mergeCell ref="AC34:AD34"/>
    <mergeCell ref="AK33:AL33"/>
    <mergeCell ref="A32:D32"/>
    <mergeCell ref="M32:N32"/>
    <mergeCell ref="O32:Q32"/>
    <mergeCell ref="R32:T32"/>
    <mergeCell ref="U32:V32"/>
    <mergeCell ref="W32:Y32"/>
    <mergeCell ref="AE34:AG34"/>
    <mergeCell ref="AH34:AJ34"/>
    <mergeCell ref="AK34:AL34"/>
    <mergeCell ref="A30:D30"/>
    <mergeCell ref="E30:AR30"/>
    <mergeCell ref="A31:D31"/>
    <mergeCell ref="M31:N31"/>
    <mergeCell ref="O31:Q31"/>
    <mergeCell ref="R31:T31"/>
    <mergeCell ref="U31:V31"/>
    <mergeCell ref="W33:Y33"/>
    <mergeCell ref="Z33:AB33"/>
    <mergeCell ref="AC33:AD33"/>
    <mergeCell ref="AE32:AG32"/>
    <mergeCell ref="AH32:AJ32"/>
    <mergeCell ref="AK32:AL32"/>
    <mergeCell ref="AM32:AO32"/>
    <mergeCell ref="AP32:AR32"/>
    <mergeCell ref="A33:D33"/>
    <mergeCell ref="M33:N33"/>
    <mergeCell ref="O33:Q33"/>
    <mergeCell ref="R33:T33"/>
    <mergeCell ref="U33:V33"/>
    <mergeCell ref="AM33:AO33"/>
    <mergeCell ref="AP33:AR33"/>
    <mergeCell ref="AE33:AG33"/>
    <mergeCell ref="AH33:AJ33"/>
    <mergeCell ref="AH28:AJ29"/>
    <mergeCell ref="AM31:AO31"/>
    <mergeCell ref="AP31:AR31"/>
    <mergeCell ref="AE31:AG31"/>
    <mergeCell ref="AH31:AJ31"/>
    <mergeCell ref="AK31:AL31"/>
    <mergeCell ref="Z32:AB32"/>
    <mergeCell ref="AC32:AD32"/>
    <mergeCell ref="W31:Y31"/>
    <mergeCell ref="Z31:AB31"/>
    <mergeCell ref="AC31:AD31"/>
    <mergeCell ref="AK26:AR26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A26:B26"/>
    <mergeCell ref="C26:D26"/>
    <mergeCell ref="E26:L26"/>
    <mergeCell ref="M26:T26"/>
    <mergeCell ref="U26:AB26"/>
    <mergeCell ref="AC26:AJ26"/>
    <mergeCell ref="AK28:AL29"/>
    <mergeCell ref="AM28:AO29"/>
    <mergeCell ref="AP28:AR29"/>
    <mergeCell ref="U28:V29"/>
    <mergeCell ref="W28:Y29"/>
    <mergeCell ref="Z28:AB29"/>
    <mergeCell ref="AC28:AD29"/>
    <mergeCell ref="AE28:AG29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24:B24"/>
    <mergeCell ref="C24:D24"/>
    <mergeCell ref="E24:L24"/>
    <mergeCell ref="M24:T24"/>
    <mergeCell ref="U24:AB24"/>
    <mergeCell ref="AC24:AJ24"/>
    <mergeCell ref="A23:B23"/>
    <mergeCell ref="C23:D23"/>
    <mergeCell ref="E23:L23"/>
    <mergeCell ref="M23:T23"/>
    <mergeCell ref="U23:AB23"/>
    <mergeCell ref="AC23:AJ23"/>
    <mergeCell ref="AK23:AR23"/>
    <mergeCell ref="AP20:AR20"/>
    <mergeCell ref="A18:D20"/>
    <mergeCell ref="E18:H20"/>
    <mergeCell ref="A21:AR21"/>
    <mergeCell ref="A22:B22"/>
    <mergeCell ref="C22:D22"/>
    <mergeCell ref="E22:L22"/>
    <mergeCell ref="M22:T22"/>
    <mergeCell ref="U22:AB22"/>
    <mergeCell ref="AC22:AJ22"/>
    <mergeCell ref="Z20:AB20"/>
    <mergeCell ref="AC20:AE20"/>
    <mergeCell ref="AF20:AG20"/>
    <mergeCell ref="AH20:AJ20"/>
    <mergeCell ref="AK20:AM20"/>
    <mergeCell ref="AN20:AO20"/>
    <mergeCell ref="AN19:AO19"/>
    <mergeCell ref="AP19:AR19"/>
    <mergeCell ref="I20:L20"/>
    <mergeCell ref="M20:O20"/>
    <mergeCell ref="P20:Q20"/>
    <mergeCell ref="R20:T20"/>
    <mergeCell ref="U20:W20"/>
    <mergeCell ref="X20:Y20"/>
    <mergeCell ref="AK22:AR22"/>
    <mergeCell ref="AP18:AR18"/>
    <mergeCell ref="I19:L19"/>
    <mergeCell ref="M19:O19"/>
    <mergeCell ref="P19:Q19"/>
    <mergeCell ref="R19:T19"/>
    <mergeCell ref="U19:W19"/>
    <mergeCell ref="X19:Y19"/>
    <mergeCell ref="Z19:AB19"/>
    <mergeCell ref="AC19:AE19"/>
    <mergeCell ref="AF19:AG19"/>
    <mergeCell ref="Z18:AB18"/>
    <mergeCell ref="AC18:AE18"/>
    <mergeCell ref="AF18:AG18"/>
    <mergeCell ref="AH18:AJ18"/>
    <mergeCell ref="AK18:AM18"/>
    <mergeCell ref="AN18:AO18"/>
    <mergeCell ref="I18:L18"/>
    <mergeCell ref="M18:O18"/>
    <mergeCell ref="P18:Q18"/>
    <mergeCell ref="R18:T18"/>
    <mergeCell ref="U18:W18"/>
    <mergeCell ref="X18:Y18"/>
    <mergeCell ref="AH19:AJ19"/>
    <mergeCell ref="AK19:AM19"/>
    <mergeCell ref="AH17:AJ17"/>
    <mergeCell ref="AK17:AM17"/>
    <mergeCell ref="AN17:AO17"/>
    <mergeCell ref="AP17:AR17"/>
    <mergeCell ref="A16:D17"/>
    <mergeCell ref="E16:H17"/>
    <mergeCell ref="AP16:AR16"/>
    <mergeCell ref="I17:L17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AH16:AJ16"/>
    <mergeCell ref="AK16:AM16"/>
    <mergeCell ref="AN16:AO16"/>
    <mergeCell ref="I16:L16"/>
    <mergeCell ref="M16:O16"/>
    <mergeCell ref="P16:Q16"/>
    <mergeCell ref="R16:T16"/>
    <mergeCell ref="U16:W16"/>
    <mergeCell ref="X16:Y16"/>
    <mergeCell ref="Y15:Z15"/>
    <mergeCell ref="AA15:AB15"/>
    <mergeCell ref="AC15:AD15"/>
    <mergeCell ref="AQ14:AR14"/>
    <mergeCell ref="E15:L15"/>
    <mergeCell ref="M15:N15"/>
    <mergeCell ref="O15:P15"/>
    <mergeCell ref="Q15:R15"/>
    <mergeCell ref="S15:T15"/>
    <mergeCell ref="U15:V15"/>
    <mergeCell ref="W15:X15"/>
    <mergeCell ref="AA14:AB14"/>
    <mergeCell ref="AC14:AD14"/>
    <mergeCell ref="AE14:AF14"/>
    <mergeCell ref="AG14:AH14"/>
    <mergeCell ref="AI14:AJ14"/>
    <mergeCell ref="AK14:AL14"/>
    <mergeCell ref="AK15:AL15"/>
    <mergeCell ref="AM15:AN15"/>
    <mergeCell ref="AO15:AP15"/>
    <mergeCell ref="AQ15:AR15"/>
    <mergeCell ref="AE15:AF15"/>
    <mergeCell ref="AG15:AH15"/>
    <mergeCell ref="AI15:AJ15"/>
    <mergeCell ref="AP13:AR13"/>
    <mergeCell ref="A14:D15"/>
    <mergeCell ref="E14:L14"/>
    <mergeCell ref="M14:N14"/>
    <mergeCell ref="O14:P14"/>
    <mergeCell ref="Q14:R14"/>
    <mergeCell ref="S14:T14"/>
    <mergeCell ref="U14:V14"/>
    <mergeCell ref="W14:X14"/>
    <mergeCell ref="Y14:Z14"/>
    <mergeCell ref="Z13:AB13"/>
    <mergeCell ref="AC13:AE13"/>
    <mergeCell ref="AF13:AG13"/>
    <mergeCell ref="AH13:AJ13"/>
    <mergeCell ref="AK13:AM13"/>
    <mergeCell ref="AN13:AO13"/>
    <mergeCell ref="E13:L13"/>
    <mergeCell ref="M13:O13"/>
    <mergeCell ref="P13:Q13"/>
    <mergeCell ref="R13:T13"/>
    <mergeCell ref="U13:W13"/>
    <mergeCell ref="X13:Y13"/>
    <mergeCell ref="AM14:AN14"/>
    <mergeCell ref="AO14:AP14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O11:AP11"/>
    <mergeCell ref="AQ11:AR11"/>
    <mergeCell ref="E12:F12"/>
    <mergeCell ref="G12:H12"/>
    <mergeCell ref="I12:J12"/>
    <mergeCell ref="K12:L12"/>
    <mergeCell ref="M12:N12"/>
    <mergeCell ref="O12:P12"/>
    <mergeCell ref="Q12:R12"/>
    <mergeCell ref="S12:T12"/>
    <mergeCell ref="AC11:AD11"/>
    <mergeCell ref="AE11:AF11"/>
    <mergeCell ref="AG11:AH11"/>
    <mergeCell ref="AI11:AJ11"/>
    <mergeCell ref="AK11:AL11"/>
    <mergeCell ref="AM11:AN11"/>
    <mergeCell ref="Q11:R11"/>
    <mergeCell ref="S11:T11"/>
    <mergeCell ref="U11:V11"/>
    <mergeCell ref="W11:X11"/>
    <mergeCell ref="Y11:Z11"/>
    <mergeCell ref="AA11:AB11"/>
    <mergeCell ref="E11:F11"/>
    <mergeCell ref="G11:H11"/>
    <mergeCell ref="E9:L9"/>
    <mergeCell ref="I11:J11"/>
    <mergeCell ref="K11:L11"/>
    <mergeCell ref="M11:N11"/>
    <mergeCell ref="O11:P11"/>
    <mergeCell ref="R9:T9"/>
    <mergeCell ref="U9:W9"/>
    <mergeCell ref="X9:Y9"/>
    <mergeCell ref="A7:D9"/>
    <mergeCell ref="M9:O9"/>
    <mergeCell ref="P9:Q9"/>
    <mergeCell ref="A11:D13"/>
    <mergeCell ref="E10:F10"/>
    <mergeCell ref="G10:H10"/>
    <mergeCell ref="I10:J10"/>
    <mergeCell ref="K10:L10"/>
    <mergeCell ref="M10:N10"/>
    <mergeCell ref="O10:P10"/>
    <mergeCell ref="Q10:R10"/>
    <mergeCell ref="S10:T10"/>
    <mergeCell ref="U7:V7"/>
    <mergeCell ref="W7:X7"/>
    <mergeCell ref="Y7:Z7"/>
    <mergeCell ref="E8:F8"/>
    <mergeCell ref="AQ10:AR10"/>
    <mergeCell ref="U10:V10"/>
    <mergeCell ref="W10:X10"/>
    <mergeCell ref="Y10:Z10"/>
    <mergeCell ref="AA10:AB10"/>
    <mergeCell ref="AC10:AD10"/>
    <mergeCell ref="AE10:AF10"/>
    <mergeCell ref="AP9:AR9"/>
    <mergeCell ref="Z9:AB9"/>
    <mergeCell ref="AC9:AE9"/>
    <mergeCell ref="AF9:AG9"/>
    <mergeCell ref="AH9:AJ9"/>
    <mergeCell ref="AK9:AM9"/>
    <mergeCell ref="AN9:AO9"/>
    <mergeCell ref="AO10:AP10"/>
    <mergeCell ref="AG10:AH10"/>
    <mergeCell ref="AI10:AJ10"/>
    <mergeCell ref="AK10:AL10"/>
    <mergeCell ref="AM10:AN10"/>
    <mergeCell ref="AO7:AP7"/>
    <mergeCell ref="AQ7:AR7"/>
    <mergeCell ref="AE7:AF7"/>
    <mergeCell ref="AG7:AH7"/>
    <mergeCell ref="AI7:AJ7"/>
    <mergeCell ref="AK7:AL7"/>
    <mergeCell ref="AM7:AN7"/>
    <mergeCell ref="AG8:AH8"/>
    <mergeCell ref="AI8:AJ8"/>
    <mergeCell ref="AK8:AL8"/>
    <mergeCell ref="AM8:AN8"/>
    <mergeCell ref="AO8:AP8"/>
    <mergeCell ref="AQ8:AR8"/>
    <mergeCell ref="AA7:AB7"/>
    <mergeCell ref="AA8:AB8"/>
    <mergeCell ref="AC8:AD8"/>
    <mergeCell ref="U8:V8"/>
    <mergeCell ref="AK6:AL6"/>
    <mergeCell ref="AM6:AN6"/>
    <mergeCell ref="Y6:Z6"/>
    <mergeCell ref="AA6:AB6"/>
    <mergeCell ref="AC6:AD6"/>
    <mergeCell ref="AE6:AF6"/>
    <mergeCell ref="AG6:AH6"/>
    <mergeCell ref="AI6:AJ6"/>
    <mergeCell ref="U6:V6"/>
    <mergeCell ref="W6:X6"/>
    <mergeCell ref="AC7:AD7"/>
    <mergeCell ref="AE8:AF8"/>
    <mergeCell ref="W8:X8"/>
    <mergeCell ref="Y8:Z8"/>
    <mergeCell ref="G8:H8"/>
    <mergeCell ref="I8:J8"/>
    <mergeCell ref="K8:L8"/>
    <mergeCell ref="M8:N8"/>
    <mergeCell ref="O8:P8"/>
    <mergeCell ref="Q8:R8"/>
    <mergeCell ref="S8:T8"/>
    <mergeCell ref="S7:T7"/>
    <mergeCell ref="E7:F7"/>
    <mergeCell ref="G7:H7"/>
    <mergeCell ref="I7:J7"/>
    <mergeCell ref="K7:L7"/>
    <mergeCell ref="M7:N7"/>
    <mergeCell ref="O7:P7"/>
    <mergeCell ref="Q7:R7"/>
    <mergeCell ref="AO5:AP5"/>
    <mergeCell ref="AQ5:AR5"/>
    <mergeCell ref="AE5:AF5"/>
    <mergeCell ref="AG5:AH5"/>
    <mergeCell ref="E6:F6"/>
    <mergeCell ref="G6:H6"/>
    <mergeCell ref="I6:J6"/>
    <mergeCell ref="K6:L6"/>
    <mergeCell ref="W5:X5"/>
    <mergeCell ref="Y5:Z5"/>
    <mergeCell ref="AA5:AB5"/>
    <mergeCell ref="AC5:AD5"/>
    <mergeCell ref="AO6:AP6"/>
    <mergeCell ref="AQ6:AR6"/>
    <mergeCell ref="M6:N6"/>
    <mergeCell ref="O6:P6"/>
    <mergeCell ref="Q6:R6"/>
    <mergeCell ref="S6:T6"/>
    <mergeCell ref="AH60:AJ60"/>
    <mergeCell ref="AK60:AL60"/>
    <mergeCell ref="AM60:AO60"/>
    <mergeCell ref="AP60:AR60"/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</mergeCells>
  <pageMargins left="0.19685039370078741" right="0.19685039370078741" top="0.19685039370078741" bottom="0.1968503937007874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4"/>
  <sheetViews>
    <sheetView topLeftCell="A13" zoomScale="91" zoomScaleNormal="91" workbookViewId="0">
      <selection activeCell="M25" sqref="M25:T25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3.85546875" style="2" customWidth="1"/>
    <col min="15" max="21" width="3.28515625" style="2" customWidth="1"/>
    <col min="22" max="22" width="3.85546875" style="2" customWidth="1"/>
    <col min="23" max="29" width="3.28515625" style="2" customWidth="1"/>
    <col min="30" max="30" width="4" style="2" customWidth="1"/>
    <col min="31" max="37" width="3.28515625" style="2" customWidth="1"/>
    <col min="38" max="38" width="3.85546875" style="2" customWidth="1"/>
    <col min="39" max="44" width="3.28515625" style="2" customWidth="1"/>
    <col min="45" max="16384" width="9.140625" style="2"/>
  </cols>
  <sheetData>
    <row r="1" spans="1:44" ht="30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30" customHeight="1" thickBot="1" x14ac:dyDescent="0.2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44" ht="24.95" customHeight="1" thickBo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243"/>
      <c r="M3" s="244">
        <v>0.20833333333333334</v>
      </c>
      <c r="N3" s="245"/>
      <c r="O3" s="245"/>
      <c r="P3" s="245"/>
      <c r="Q3" s="245"/>
      <c r="R3" s="245"/>
      <c r="S3" s="245"/>
      <c r="T3" s="246"/>
      <c r="U3" s="244">
        <v>0.25</v>
      </c>
      <c r="V3" s="245"/>
      <c r="W3" s="245"/>
      <c r="X3" s="245"/>
      <c r="Y3" s="245"/>
      <c r="Z3" s="245"/>
      <c r="AA3" s="245"/>
      <c r="AB3" s="246"/>
      <c r="AC3" s="244">
        <v>0.29166666666666669</v>
      </c>
      <c r="AD3" s="245"/>
      <c r="AE3" s="245"/>
      <c r="AF3" s="245"/>
      <c r="AG3" s="245"/>
      <c r="AH3" s="245"/>
      <c r="AI3" s="245"/>
      <c r="AJ3" s="246"/>
      <c r="AK3" s="244">
        <v>0.33333333333333331</v>
      </c>
      <c r="AL3" s="245"/>
      <c r="AM3" s="245"/>
      <c r="AN3" s="245"/>
      <c r="AO3" s="245"/>
      <c r="AP3" s="245"/>
      <c r="AQ3" s="245"/>
      <c r="AR3" s="246"/>
    </row>
    <row r="4" spans="1:44" ht="30" customHeight="1" thickBot="1" x14ac:dyDescent="0.2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</row>
    <row r="5" spans="1:44" ht="15.75" customHeight="1" thickBot="1" x14ac:dyDescent="0.25">
      <c r="A5" s="28" t="s">
        <v>2</v>
      </c>
      <c r="B5" s="29" t="s">
        <v>3</v>
      </c>
      <c r="C5" s="29" t="s">
        <v>4</v>
      </c>
      <c r="D5" s="30" t="s">
        <v>5</v>
      </c>
      <c r="E5" s="149" t="s">
        <v>6</v>
      </c>
      <c r="F5" s="242"/>
      <c r="G5" s="241" t="s">
        <v>7</v>
      </c>
      <c r="H5" s="242"/>
      <c r="I5" s="241" t="s">
        <v>8</v>
      </c>
      <c r="J5" s="242"/>
      <c r="K5" s="241" t="s">
        <v>9</v>
      </c>
      <c r="L5" s="151"/>
      <c r="M5" s="149" t="s">
        <v>10</v>
      </c>
      <c r="N5" s="242"/>
      <c r="O5" s="241" t="s">
        <v>11</v>
      </c>
      <c r="P5" s="242"/>
      <c r="Q5" s="241" t="s">
        <v>12</v>
      </c>
      <c r="R5" s="242"/>
      <c r="S5" s="241" t="s">
        <v>13</v>
      </c>
      <c r="T5" s="151"/>
      <c r="U5" s="149" t="s">
        <v>10</v>
      </c>
      <c r="V5" s="242"/>
      <c r="W5" s="241" t="s">
        <v>11</v>
      </c>
      <c r="X5" s="242"/>
      <c r="Y5" s="241" t="s">
        <v>12</v>
      </c>
      <c r="Z5" s="242"/>
      <c r="AA5" s="241" t="s">
        <v>13</v>
      </c>
      <c r="AB5" s="151"/>
      <c r="AC5" s="149" t="s">
        <v>10</v>
      </c>
      <c r="AD5" s="242"/>
      <c r="AE5" s="241" t="s">
        <v>11</v>
      </c>
      <c r="AF5" s="242"/>
      <c r="AG5" s="241" t="s">
        <v>12</v>
      </c>
      <c r="AH5" s="242"/>
      <c r="AI5" s="241" t="s">
        <v>13</v>
      </c>
      <c r="AJ5" s="151"/>
      <c r="AK5" s="149" t="s">
        <v>10</v>
      </c>
      <c r="AL5" s="242"/>
      <c r="AM5" s="241" t="s">
        <v>11</v>
      </c>
      <c r="AN5" s="242"/>
      <c r="AO5" s="241" t="s">
        <v>12</v>
      </c>
      <c r="AP5" s="242"/>
      <c r="AQ5" s="241" t="s">
        <v>13</v>
      </c>
      <c r="AR5" s="151"/>
    </row>
    <row r="6" spans="1:44" x14ac:dyDescent="0.2">
      <c r="A6" s="15" t="s">
        <v>14</v>
      </c>
      <c r="B6" s="16">
        <v>32</v>
      </c>
      <c r="C6" s="17">
        <v>4.1000001132488251E-2</v>
      </c>
      <c r="D6" s="18">
        <v>0.16599999368190765</v>
      </c>
      <c r="E6" s="92">
        <v>110</v>
      </c>
      <c r="F6" s="93"/>
      <c r="G6" s="94" t="s">
        <v>15</v>
      </c>
      <c r="H6" s="94"/>
      <c r="I6" s="95">
        <v>0.15299999713897705</v>
      </c>
      <c r="J6" s="95"/>
      <c r="K6" s="95">
        <v>10.439999580383301</v>
      </c>
      <c r="L6" s="96"/>
      <c r="M6" s="70"/>
      <c r="N6" s="71"/>
      <c r="O6" s="72"/>
      <c r="P6" s="72"/>
      <c r="Q6" s="72"/>
      <c r="R6" s="72"/>
      <c r="S6" s="68"/>
      <c r="T6" s="69"/>
      <c r="U6" s="240"/>
      <c r="V6" s="71"/>
      <c r="W6" s="72"/>
      <c r="X6" s="72"/>
      <c r="Y6" s="72"/>
      <c r="Z6" s="72"/>
      <c r="AA6" s="68"/>
      <c r="AB6" s="69"/>
      <c r="AC6" s="240"/>
      <c r="AD6" s="71"/>
      <c r="AE6" s="72"/>
      <c r="AF6" s="72"/>
      <c r="AG6" s="72"/>
      <c r="AH6" s="72"/>
      <c r="AI6" s="68"/>
      <c r="AJ6" s="69"/>
      <c r="AK6" s="240"/>
      <c r="AL6" s="71"/>
      <c r="AM6" s="72"/>
      <c r="AN6" s="72"/>
      <c r="AO6" s="72"/>
      <c r="AP6" s="72"/>
      <c r="AQ6" s="68"/>
      <c r="AR6" s="69"/>
    </row>
    <row r="7" spans="1:44" x14ac:dyDescent="0.2">
      <c r="A7" s="83" t="s">
        <v>77</v>
      </c>
      <c r="B7" s="84"/>
      <c r="C7" s="84"/>
      <c r="D7" s="85"/>
      <c r="E7" s="64">
        <v>6</v>
      </c>
      <c r="F7" s="65"/>
      <c r="G7" s="57" t="s">
        <v>16</v>
      </c>
      <c r="H7" s="57"/>
      <c r="I7" s="58">
        <f>I6</f>
        <v>0.15299999713897705</v>
      </c>
      <c r="J7" s="58"/>
      <c r="K7" s="58">
        <f>K6</f>
        <v>10.439999580383301</v>
      </c>
      <c r="L7" s="59"/>
      <c r="M7" s="60">
        <v>290</v>
      </c>
      <c r="N7" s="61"/>
      <c r="O7" s="62">
        <v>2.83</v>
      </c>
      <c r="P7" s="62"/>
      <c r="Q7" s="62"/>
      <c r="R7" s="62"/>
      <c r="S7" s="62">
        <v>0.9</v>
      </c>
      <c r="T7" s="63"/>
      <c r="U7" s="66">
        <v>270</v>
      </c>
      <c r="V7" s="61"/>
      <c r="W7" s="62">
        <v>2.66</v>
      </c>
      <c r="X7" s="62"/>
      <c r="Y7" s="62"/>
      <c r="Z7" s="62"/>
      <c r="AA7" s="62">
        <v>0.9</v>
      </c>
      <c r="AB7" s="63"/>
      <c r="AC7" s="66">
        <v>260</v>
      </c>
      <c r="AD7" s="61"/>
      <c r="AE7" s="62">
        <v>2.6</v>
      </c>
      <c r="AF7" s="62"/>
      <c r="AG7" s="62"/>
      <c r="AH7" s="62"/>
      <c r="AI7" s="62">
        <v>0.87</v>
      </c>
      <c r="AJ7" s="63"/>
      <c r="AK7" s="66">
        <v>280</v>
      </c>
      <c r="AL7" s="61"/>
      <c r="AM7" s="62">
        <v>2.79</v>
      </c>
      <c r="AN7" s="62"/>
      <c r="AO7" s="62"/>
      <c r="AP7" s="62"/>
      <c r="AQ7" s="62">
        <v>0.87</v>
      </c>
      <c r="AR7" s="63"/>
    </row>
    <row r="8" spans="1:44" x14ac:dyDescent="0.2">
      <c r="A8" s="86"/>
      <c r="B8" s="87"/>
      <c r="C8" s="87"/>
      <c r="D8" s="88"/>
      <c r="E8" s="64">
        <v>6</v>
      </c>
      <c r="F8" s="65"/>
      <c r="G8" s="57" t="s">
        <v>17</v>
      </c>
      <c r="H8" s="57"/>
      <c r="I8" s="58">
        <f>I6</f>
        <v>0.15299999713897705</v>
      </c>
      <c r="J8" s="58"/>
      <c r="K8" s="58">
        <f>K6</f>
        <v>10.439999580383301</v>
      </c>
      <c r="L8" s="59"/>
      <c r="M8" s="60">
        <v>930</v>
      </c>
      <c r="N8" s="61"/>
      <c r="O8" s="62">
        <v>9.08</v>
      </c>
      <c r="P8" s="62"/>
      <c r="Q8" s="62"/>
      <c r="R8" s="62"/>
      <c r="S8" s="62">
        <v>0.9</v>
      </c>
      <c r="T8" s="63"/>
      <c r="U8" s="66">
        <v>890</v>
      </c>
      <c r="V8" s="61"/>
      <c r="W8" s="62">
        <v>8.6999999999999993</v>
      </c>
      <c r="X8" s="62"/>
      <c r="Y8" s="62"/>
      <c r="Z8" s="62"/>
      <c r="AA8" s="62">
        <v>0.9</v>
      </c>
      <c r="AB8" s="63"/>
      <c r="AC8" s="66">
        <v>890</v>
      </c>
      <c r="AD8" s="61"/>
      <c r="AE8" s="62">
        <v>8.75</v>
      </c>
      <c r="AF8" s="62"/>
      <c r="AG8" s="62"/>
      <c r="AH8" s="62"/>
      <c r="AI8" s="62">
        <v>0.87</v>
      </c>
      <c r="AJ8" s="63"/>
      <c r="AK8" s="66">
        <v>880</v>
      </c>
      <c r="AL8" s="61"/>
      <c r="AM8" s="62">
        <v>8.65</v>
      </c>
      <c r="AN8" s="62"/>
      <c r="AO8" s="62"/>
      <c r="AP8" s="62"/>
      <c r="AQ8" s="62">
        <v>0.87</v>
      </c>
      <c r="AR8" s="63"/>
    </row>
    <row r="9" spans="1:44" ht="13.5" thickBot="1" x14ac:dyDescent="0.25">
      <c r="A9" s="89"/>
      <c r="B9" s="90"/>
      <c r="C9" s="90"/>
      <c r="D9" s="91"/>
      <c r="E9" s="77" t="s">
        <v>18</v>
      </c>
      <c r="F9" s="78"/>
      <c r="G9" s="78"/>
      <c r="H9" s="78"/>
      <c r="I9" s="78"/>
      <c r="J9" s="78"/>
      <c r="K9" s="78"/>
      <c r="L9" s="79"/>
      <c r="M9" s="75">
        <v>10</v>
      </c>
      <c r="N9" s="73"/>
      <c r="O9" s="73"/>
      <c r="P9" s="76"/>
      <c r="Q9" s="76"/>
      <c r="R9" s="73"/>
      <c r="S9" s="73"/>
      <c r="T9" s="74"/>
      <c r="U9" s="75">
        <v>10</v>
      </c>
      <c r="V9" s="73"/>
      <c r="W9" s="73"/>
      <c r="X9" s="76"/>
      <c r="Y9" s="76"/>
      <c r="Z9" s="73"/>
      <c r="AA9" s="73"/>
      <c r="AB9" s="74"/>
      <c r="AC9" s="75">
        <v>10</v>
      </c>
      <c r="AD9" s="73"/>
      <c r="AE9" s="73"/>
      <c r="AF9" s="76"/>
      <c r="AG9" s="76"/>
      <c r="AH9" s="73"/>
      <c r="AI9" s="73"/>
      <c r="AJ9" s="74"/>
      <c r="AK9" s="75">
        <v>10</v>
      </c>
      <c r="AL9" s="73"/>
      <c r="AM9" s="73"/>
      <c r="AN9" s="76"/>
      <c r="AO9" s="76"/>
      <c r="AP9" s="73"/>
      <c r="AQ9" s="73"/>
      <c r="AR9" s="74"/>
    </row>
    <row r="10" spans="1:44" x14ac:dyDescent="0.2">
      <c r="A10" s="15" t="s">
        <v>19</v>
      </c>
      <c r="B10" s="16">
        <v>40</v>
      </c>
      <c r="C10" s="17">
        <v>2.3000000044703484E-2</v>
      </c>
      <c r="D10" s="18">
        <v>8.7999999523162842E-2</v>
      </c>
      <c r="E10" s="92">
        <v>110</v>
      </c>
      <c r="F10" s="93"/>
      <c r="G10" s="94" t="s">
        <v>15</v>
      </c>
      <c r="H10" s="94"/>
      <c r="I10" s="95">
        <v>0.16500000655651093</v>
      </c>
      <c r="J10" s="95"/>
      <c r="K10" s="95">
        <v>10.609999656677246</v>
      </c>
      <c r="L10" s="96"/>
      <c r="M10" s="70"/>
      <c r="N10" s="71"/>
      <c r="O10" s="72"/>
      <c r="P10" s="72"/>
      <c r="Q10" s="72"/>
      <c r="R10" s="72"/>
      <c r="S10" s="68"/>
      <c r="T10" s="69"/>
      <c r="U10" s="70"/>
      <c r="V10" s="71"/>
      <c r="W10" s="72"/>
      <c r="X10" s="72"/>
      <c r="Y10" s="72"/>
      <c r="Z10" s="72"/>
      <c r="AA10" s="68"/>
      <c r="AB10" s="69"/>
      <c r="AC10" s="70"/>
      <c r="AD10" s="71"/>
      <c r="AE10" s="72"/>
      <c r="AF10" s="72"/>
      <c r="AG10" s="72"/>
      <c r="AH10" s="72"/>
      <c r="AI10" s="68"/>
      <c r="AJ10" s="69"/>
      <c r="AK10" s="70"/>
      <c r="AL10" s="71"/>
      <c r="AM10" s="72"/>
      <c r="AN10" s="72"/>
      <c r="AO10" s="72"/>
      <c r="AP10" s="72"/>
      <c r="AQ10" s="68"/>
      <c r="AR10" s="69"/>
    </row>
    <row r="11" spans="1:44" x14ac:dyDescent="0.2">
      <c r="A11" s="83" t="s">
        <v>78</v>
      </c>
      <c r="B11" s="84"/>
      <c r="C11" s="84"/>
      <c r="D11" s="85"/>
      <c r="E11" s="64">
        <v>6</v>
      </c>
      <c r="F11" s="65"/>
      <c r="G11" s="57" t="s">
        <v>20</v>
      </c>
      <c r="H11" s="57"/>
      <c r="I11" s="58">
        <f>I10</f>
        <v>0.16500000655651093</v>
      </c>
      <c r="J11" s="58"/>
      <c r="K11" s="58">
        <f>K10</f>
        <v>10.609999656677246</v>
      </c>
      <c r="L11" s="59"/>
      <c r="M11" s="80">
        <v>350</v>
      </c>
      <c r="N11" s="60"/>
      <c r="O11" s="81">
        <v>3.48</v>
      </c>
      <c r="P11" s="82"/>
      <c r="Q11" s="62"/>
      <c r="R11" s="62"/>
      <c r="S11" s="62">
        <v>0.9</v>
      </c>
      <c r="T11" s="63"/>
      <c r="U11" s="80">
        <v>330</v>
      </c>
      <c r="V11" s="60"/>
      <c r="W11" s="81">
        <v>3.27</v>
      </c>
      <c r="X11" s="82"/>
      <c r="Y11" s="62"/>
      <c r="Z11" s="62"/>
      <c r="AA11" s="62">
        <v>0.9</v>
      </c>
      <c r="AB11" s="63"/>
      <c r="AC11" s="80">
        <v>330</v>
      </c>
      <c r="AD11" s="60"/>
      <c r="AE11" s="81">
        <v>3.24</v>
      </c>
      <c r="AF11" s="82"/>
      <c r="AG11" s="62"/>
      <c r="AH11" s="62"/>
      <c r="AI11" s="62">
        <v>0.87</v>
      </c>
      <c r="AJ11" s="63"/>
      <c r="AK11" s="80">
        <v>350</v>
      </c>
      <c r="AL11" s="60"/>
      <c r="AM11" s="81">
        <v>3.47</v>
      </c>
      <c r="AN11" s="82"/>
      <c r="AO11" s="62"/>
      <c r="AP11" s="62"/>
      <c r="AQ11" s="62">
        <v>0.87</v>
      </c>
      <c r="AR11" s="63"/>
    </row>
    <row r="12" spans="1:44" x14ac:dyDescent="0.2">
      <c r="A12" s="86"/>
      <c r="B12" s="87"/>
      <c r="C12" s="87"/>
      <c r="D12" s="88"/>
      <c r="E12" s="64">
        <v>6</v>
      </c>
      <c r="F12" s="65"/>
      <c r="G12" s="57" t="s">
        <v>21</v>
      </c>
      <c r="H12" s="57"/>
      <c r="I12" s="58">
        <f>I10</f>
        <v>0.16500000655651093</v>
      </c>
      <c r="J12" s="58"/>
      <c r="K12" s="58">
        <f>K10</f>
        <v>10.609999656677246</v>
      </c>
      <c r="L12" s="59"/>
      <c r="M12" s="80">
        <v>170</v>
      </c>
      <c r="N12" s="60"/>
      <c r="O12" s="81">
        <v>1.67</v>
      </c>
      <c r="P12" s="82"/>
      <c r="Q12" s="62"/>
      <c r="R12" s="62"/>
      <c r="S12" s="62">
        <v>0.9</v>
      </c>
      <c r="T12" s="63"/>
      <c r="U12" s="80">
        <v>170</v>
      </c>
      <c r="V12" s="60"/>
      <c r="W12" s="81">
        <v>1.63</v>
      </c>
      <c r="X12" s="82"/>
      <c r="Y12" s="62"/>
      <c r="Z12" s="62"/>
      <c r="AA12" s="62">
        <v>0.9</v>
      </c>
      <c r="AB12" s="63"/>
      <c r="AC12" s="80">
        <v>160</v>
      </c>
      <c r="AD12" s="60"/>
      <c r="AE12" s="81">
        <v>1.59</v>
      </c>
      <c r="AF12" s="82"/>
      <c r="AG12" s="62"/>
      <c r="AH12" s="62"/>
      <c r="AI12" s="62">
        <v>0.87</v>
      </c>
      <c r="AJ12" s="63"/>
      <c r="AK12" s="80">
        <v>170</v>
      </c>
      <c r="AL12" s="60"/>
      <c r="AM12" s="81">
        <v>1.65</v>
      </c>
      <c r="AN12" s="82"/>
      <c r="AO12" s="62"/>
      <c r="AP12" s="62"/>
      <c r="AQ12" s="62">
        <v>0.87</v>
      </c>
      <c r="AR12" s="63"/>
    </row>
    <row r="13" spans="1:44" ht="13.5" thickBot="1" x14ac:dyDescent="0.25">
      <c r="A13" s="89"/>
      <c r="B13" s="90"/>
      <c r="C13" s="90"/>
      <c r="D13" s="91"/>
      <c r="E13" s="77" t="s">
        <v>18</v>
      </c>
      <c r="F13" s="78"/>
      <c r="G13" s="78"/>
      <c r="H13" s="78"/>
      <c r="I13" s="78"/>
      <c r="J13" s="78"/>
      <c r="K13" s="78"/>
      <c r="L13" s="79"/>
      <c r="M13" s="75">
        <v>10</v>
      </c>
      <c r="N13" s="73"/>
      <c r="O13" s="73"/>
      <c r="P13" s="76"/>
      <c r="Q13" s="76"/>
      <c r="R13" s="73"/>
      <c r="S13" s="73"/>
      <c r="T13" s="74"/>
      <c r="U13" s="75">
        <v>10</v>
      </c>
      <c r="V13" s="73"/>
      <c r="W13" s="73"/>
      <c r="X13" s="76"/>
      <c r="Y13" s="76"/>
      <c r="Z13" s="73"/>
      <c r="AA13" s="73"/>
      <c r="AB13" s="74"/>
      <c r="AC13" s="75">
        <v>10</v>
      </c>
      <c r="AD13" s="73"/>
      <c r="AE13" s="73"/>
      <c r="AF13" s="76"/>
      <c r="AG13" s="76"/>
      <c r="AH13" s="73"/>
      <c r="AI13" s="73"/>
      <c r="AJ13" s="74"/>
      <c r="AK13" s="75">
        <v>10</v>
      </c>
      <c r="AL13" s="73"/>
      <c r="AM13" s="73"/>
      <c r="AN13" s="76"/>
      <c r="AO13" s="76"/>
      <c r="AP13" s="73"/>
      <c r="AQ13" s="73"/>
      <c r="AR13" s="74"/>
    </row>
    <row r="14" spans="1:44" x14ac:dyDescent="0.2">
      <c r="A14" s="102" t="s">
        <v>22</v>
      </c>
      <c r="B14" s="103"/>
      <c r="C14" s="103"/>
      <c r="D14" s="103"/>
      <c r="E14" s="106" t="s">
        <v>23</v>
      </c>
      <c r="F14" s="107"/>
      <c r="G14" s="107"/>
      <c r="H14" s="107"/>
      <c r="I14" s="107"/>
      <c r="J14" s="107"/>
      <c r="K14" s="107"/>
      <c r="L14" s="108"/>
      <c r="M14" s="109">
        <f>SUM(M6,M10)</f>
        <v>0</v>
      </c>
      <c r="N14" s="98"/>
      <c r="O14" s="97">
        <f>SUM(O6,O10)</f>
        <v>0</v>
      </c>
      <c r="P14" s="98"/>
      <c r="Q14" s="97">
        <f>SUM(Q6,Q10)</f>
        <v>0</v>
      </c>
      <c r="R14" s="98"/>
      <c r="S14" s="98"/>
      <c r="T14" s="110"/>
      <c r="U14" s="111">
        <f>SUM(U6,U10)</f>
        <v>0</v>
      </c>
      <c r="V14" s="98"/>
      <c r="W14" s="97">
        <f>SUM(W6,W10)</f>
        <v>0</v>
      </c>
      <c r="X14" s="98"/>
      <c r="Y14" s="97">
        <f>SUM(Y6,Y10)</f>
        <v>0</v>
      </c>
      <c r="Z14" s="98"/>
      <c r="AA14" s="98"/>
      <c r="AB14" s="110"/>
      <c r="AC14" s="111">
        <f>SUM(AC6,AC10)</f>
        <v>0</v>
      </c>
      <c r="AD14" s="98"/>
      <c r="AE14" s="97">
        <f>SUM(AE6,AE10)</f>
        <v>0</v>
      </c>
      <c r="AF14" s="98"/>
      <c r="AG14" s="97">
        <f>SUM(AG6,AG10)</f>
        <v>0</v>
      </c>
      <c r="AH14" s="98"/>
      <c r="AI14" s="98"/>
      <c r="AJ14" s="110"/>
      <c r="AK14" s="111">
        <f>SUM(AK6,AK10)</f>
        <v>0</v>
      </c>
      <c r="AL14" s="98"/>
      <c r="AM14" s="97">
        <f>SUM(AM6,AM10)</f>
        <v>0</v>
      </c>
      <c r="AN14" s="98"/>
      <c r="AO14" s="97">
        <f>SUM(AO6,AO10)</f>
        <v>0</v>
      </c>
      <c r="AP14" s="98"/>
      <c r="AQ14" s="98"/>
      <c r="AR14" s="110"/>
    </row>
    <row r="15" spans="1:44" ht="13.5" thickBot="1" x14ac:dyDescent="0.25">
      <c r="A15" s="104"/>
      <c r="B15" s="105"/>
      <c r="C15" s="105"/>
      <c r="D15" s="105"/>
      <c r="E15" s="116" t="s">
        <v>24</v>
      </c>
      <c r="F15" s="117"/>
      <c r="G15" s="117"/>
      <c r="H15" s="117"/>
      <c r="I15" s="117"/>
      <c r="J15" s="117"/>
      <c r="K15" s="117"/>
      <c r="L15" s="118"/>
      <c r="M15" s="119">
        <f>SUM(M7,M8,M11,M12)</f>
        <v>1740</v>
      </c>
      <c r="N15" s="100"/>
      <c r="O15" s="99">
        <f>SUM(O7,O8,O11,O12)</f>
        <v>17.060000000000002</v>
      </c>
      <c r="P15" s="100"/>
      <c r="Q15" s="99">
        <f>SUM(Q7,Q8,Q11,Q12)</f>
        <v>0</v>
      </c>
      <c r="R15" s="100"/>
      <c r="S15" s="100"/>
      <c r="T15" s="101"/>
      <c r="U15" s="115">
        <f>SUM(U7,U8,U11,U12)</f>
        <v>1660</v>
      </c>
      <c r="V15" s="100"/>
      <c r="W15" s="99">
        <f>SUM(W7,W8,W11,W12)</f>
        <v>16.259999999999998</v>
      </c>
      <c r="X15" s="100"/>
      <c r="Y15" s="99">
        <f>SUM(Y7,Y8,Y11,Y12)</f>
        <v>0</v>
      </c>
      <c r="Z15" s="100"/>
      <c r="AA15" s="100"/>
      <c r="AB15" s="101"/>
      <c r="AC15" s="115">
        <f>SUM(AC7,AC8,AC11,AC12)</f>
        <v>1640</v>
      </c>
      <c r="AD15" s="100"/>
      <c r="AE15" s="99">
        <f>SUM(AE7,AE8,AE11,AE12)</f>
        <v>16.18</v>
      </c>
      <c r="AF15" s="100"/>
      <c r="AG15" s="99">
        <f>SUM(AG7,AG8,AG11,AG12)</f>
        <v>0</v>
      </c>
      <c r="AH15" s="100"/>
      <c r="AI15" s="100"/>
      <c r="AJ15" s="101"/>
      <c r="AK15" s="115">
        <f>SUM(AK7,AK8,AK11,AK12)</f>
        <v>1680</v>
      </c>
      <c r="AL15" s="100"/>
      <c r="AM15" s="99">
        <f>SUM(AM7,AM8,AM11,AM12)</f>
        <v>16.560000000000002</v>
      </c>
      <c r="AN15" s="100"/>
      <c r="AO15" s="99">
        <f>SUM(AO7,AO8,AO11,AO12)</f>
        <v>0</v>
      </c>
      <c r="AP15" s="100"/>
      <c r="AQ15" s="100"/>
      <c r="AR15" s="101"/>
    </row>
    <row r="16" spans="1:44" x14ac:dyDescent="0.2">
      <c r="A16" s="102" t="s">
        <v>25</v>
      </c>
      <c r="B16" s="103"/>
      <c r="C16" s="103"/>
      <c r="D16" s="103"/>
      <c r="E16" s="103" t="s">
        <v>26</v>
      </c>
      <c r="F16" s="103"/>
      <c r="G16" s="103"/>
      <c r="H16" s="103"/>
      <c r="I16" s="129" t="s">
        <v>14</v>
      </c>
      <c r="J16" s="130"/>
      <c r="K16" s="130"/>
      <c r="L16" s="131"/>
      <c r="M16" s="113">
        <f>I6*(POWER(O7+O8,2)+POWER(Q7+Q8,2))/POWER(B6,2)</f>
        <v>2.1194100482587238E-2</v>
      </c>
      <c r="N16" s="113"/>
      <c r="O16" s="113"/>
      <c r="P16" s="114" t="s">
        <v>27</v>
      </c>
      <c r="Q16" s="114"/>
      <c r="R16" s="123">
        <f>K6*(POWER(O7+O8,2)+POWER(Q7+Q8,2))/(100*B6)</f>
        <v>0.46277940764942771</v>
      </c>
      <c r="S16" s="123"/>
      <c r="T16" s="124"/>
      <c r="U16" s="112">
        <f>I6*(POWER(W7+W8,2)+POWER(Y7+Y8,2))/POWER(B6,2)</f>
        <v>1.9281824639439584E-2</v>
      </c>
      <c r="V16" s="113"/>
      <c r="W16" s="113"/>
      <c r="X16" s="114" t="s">
        <v>27</v>
      </c>
      <c r="Y16" s="114"/>
      <c r="Z16" s="123">
        <f>K6*(POWER(W7+W8,2)+POWER(Y7+Y8,2))/(100*B6)</f>
        <v>0.42102430307769773</v>
      </c>
      <c r="AA16" s="123"/>
      <c r="AB16" s="124"/>
      <c r="AC16" s="112">
        <f>I6*(POWER(AE7+AE8,2)+POWER(AG7+AG8,2))/POWER(B6,2)</f>
        <v>1.9247892706480342E-2</v>
      </c>
      <c r="AD16" s="113"/>
      <c r="AE16" s="113"/>
      <c r="AF16" s="114" t="s">
        <v>27</v>
      </c>
      <c r="AG16" s="114"/>
      <c r="AH16" s="123">
        <f>K6*(POWER(AE7+AE8,2)+POWER(AG7+AG8,2))/(100*B6)</f>
        <v>0.42028338935747739</v>
      </c>
      <c r="AI16" s="123"/>
      <c r="AJ16" s="124"/>
      <c r="AK16" s="112">
        <f>I6*(POWER(AM7+AM8,2)+POWER(AO7+AO8,2))/POWER(B6,2)</f>
        <v>1.9554355884343393E-2</v>
      </c>
      <c r="AL16" s="113"/>
      <c r="AM16" s="113"/>
      <c r="AN16" s="114" t="s">
        <v>27</v>
      </c>
      <c r="AO16" s="114"/>
      <c r="AP16" s="123">
        <f>K6*(POWER(AM7+AM8,2)+POWER(AO7+AO8,2))/(100*B6)</f>
        <v>0.42697510283851636</v>
      </c>
      <c r="AQ16" s="123"/>
      <c r="AR16" s="124"/>
    </row>
    <row r="17" spans="1:44" ht="12.75" customHeight="1" thickBot="1" x14ac:dyDescent="0.25">
      <c r="A17" s="104"/>
      <c r="B17" s="105"/>
      <c r="C17" s="105"/>
      <c r="D17" s="105"/>
      <c r="E17" s="105"/>
      <c r="F17" s="105"/>
      <c r="G17" s="105"/>
      <c r="H17" s="105"/>
      <c r="I17" s="125" t="s">
        <v>19</v>
      </c>
      <c r="J17" s="76"/>
      <c r="K17" s="76"/>
      <c r="L17" s="126"/>
      <c r="M17" s="127">
        <f>I10*(POWER(O11+O12,2)+POWER(Q11+Q12,2))/POWER(B10,2)</f>
        <v>2.7351329211844134E-3</v>
      </c>
      <c r="N17" s="127"/>
      <c r="O17" s="127"/>
      <c r="P17" s="120" t="s">
        <v>27</v>
      </c>
      <c r="Q17" s="120"/>
      <c r="R17" s="121">
        <f>K10*(POWER(O11+O12,2)+POWER(Q11+Q12,2))/(100*B10)</f>
        <v>7.0350928973555577E-2</v>
      </c>
      <c r="S17" s="121"/>
      <c r="T17" s="122"/>
      <c r="U17" s="128">
        <f>I10*(POWER(W11+W12,2)+POWER(Y11+Y12,2))/POWER(B10,2)</f>
        <v>2.4760313483886427E-3</v>
      </c>
      <c r="V17" s="127"/>
      <c r="W17" s="127"/>
      <c r="X17" s="120" t="s">
        <v>27</v>
      </c>
      <c r="Y17" s="120"/>
      <c r="Z17" s="121">
        <f>K10*(POWER(W11+W12,2)+POWER(Y11+Y12,2))/(100*B10)</f>
        <v>6.3686522939205181E-2</v>
      </c>
      <c r="AA17" s="121"/>
      <c r="AB17" s="122"/>
      <c r="AC17" s="128">
        <f>I10*(POWER(AE11+AE12,2)+POWER(AG11+AG12,2))/POWER(B10,2)</f>
        <v>2.4057929080976174E-3</v>
      </c>
      <c r="AD17" s="127"/>
      <c r="AE17" s="127"/>
      <c r="AF17" s="120" t="s">
        <v>27</v>
      </c>
      <c r="AG17" s="120"/>
      <c r="AH17" s="121">
        <f>K10*(POWER(AE11+AE12,2)+POWER(AG11+AG12,2))/(100*B10)</f>
        <v>6.187990524766445E-2</v>
      </c>
      <c r="AI17" s="121"/>
      <c r="AJ17" s="122"/>
      <c r="AK17" s="128">
        <f>I10*(POWER(AM11+AM12,2)+POWER(AO11+AO12,2))/POWER(B10,2)</f>
        <v>2.7033601074218749E-3</v>
      </c>
      <c r="AL17" s="127"/>
      <c r="AM17" s="127"/>
      <c r="AN17" s="120" t="s">
        <v>27</v>
      </c>
      <c r="AO17" s="120"/>
      <c r="AP17" s="121">
        <f>K10*(POWER(AM11+AM12,2)+POWER(AO11+AO12,2))/(100*B10)</f>
        <v>6.953369375E-2</v>
      </c>
      <c r="AQ17" s="121"/>
      <c r="AR17" s="122"/>
    </row>
    <row r="18" spans="1:44" ht="12.75" customHeight="1" x14ac:dyDescent="0.2">
      <c r="A18" s="159" t="s">
        <v>28</v>
      </c>
      <c r="B18" s="160"/>
      <c r="C18" s="160"/>
      <c r="D18" s="160"/>
      <c r="E18" s="103" t="s">
        <v>29</v>
      </c>
      <c r="F18" s="103"/>
      <c r="G18" s="103"/>
      <c r="H18" s="103"/>
      <c r="I18" s="129" t="s">
        <v>14</v>
      </c>
      <c r="J18" s="130"/>
      <c r="K18" s="130"/>
      <c r="L18" s="131"/>
      <c r="M18" s="132">
        <f>SUM(O7:P8)+C6+M16</f>
        <v>11.972194101615075</v>
      </c>
      <c r="N18" s="132"/>
      <c r="O18" s="132"/>
      <c r="P18" s="133" t="s">
        <v>27</v>
      </c>
      <c r="Q18" s="133"/>
      <c r="R18" s="134">
        <f>SUM(Q7:R8)+D6+R16</f>
        <v>0.62877940133133536</v>
      </c>
      <c r="S18" s="134"/>
      <c r="T18" s="135"/>
      <c r="U18" s="136">
        <f>SUM(W7:X8)+C6+U16</f>
        <v>11.420281825771927</v>
      </c>
      <c r="V18" s="132"/>
      <c r="W18" s="132"/>
      <c r="X18" s="133" t="s">
        <v>27</v>
      </c>
      <c r="Y18" s="133"/>
      <c r="Z18" s="134">
        <f>SUM(Y7:Z8)+D6+Z16</f>
        <v>0.58702429675960532</v>
      </c>
      <c r="AA18" s="134"/>
      <c r="AB18" s="135"/>
      <c r="AC18" s="136">
        <f>SUM(AE7:AF8)+C6+AC16</f>
        <v>11.410247893838969</v>
      </c>
      <c r="AD18" s="132"/>
      <c r="AE18" s="132"/>
      <c r="AF18" s="133" t="s">
        <v>27</v>
      </c>
      <c r="AG18" s="133"/>
      <c r="AH18" s="134">
        <f>SUM(AG7:AH8)+D6+AH16</f>
        <v>0.58628338303938499</v>
      </c>
      <c r="AI18" s="134"/>
      <c r="AJ18" s="135"/>
      <c r="AK18" s="136">
        <f>SUM(AM7:AN8)+C6+AK16</f>
        <v>11.500554357016833</v>
      </c>
      <c r="AL18" s="132"/>
      <c r="AM18" s="132"/>
      <c r="AN18" s="133" t="s">
        <v>27</v>
      </c>
      <c r="AO18" s="133"/>
      <c r="AP18" s="134">
        <f>SUM(AO7:AP8)+D6+AP16</f>
        <v>0.59297509652042402</v>
      </c>
      <c r="AQ18" s="134"/>
      <c r="AR18" s="135"/>
    </row>
    <row r="19" spans="1:44" x14ac:dyDescent="0.2">
      <c r="A19" s="161"/>
      <c r="B19" s="162"/>
      <c r="C19" s="162"/>
      <c r="D19" s="162"/>
      <c r="E19" s="165"/>
      <c r="F19" s="165"/>
      <c r="G19" s="165"/>
      <c r="H19" s="165"/>
      <c r="I19" s="152" t="s">
        <v>19</v>
      </c>
      <c r="J19" s="153"/>
      <c r="K19" s="153"/>
      <c r="L19" s="154"/>
      <c r="M19" s="140">
        <f>SUM(O11:P12)+C10+M17</f>
        <v>5.1757351329658885</v>
      </c>
      <c r="N19" s="140"/>
      <c r="O19" s="140"/>
      <c r="P19" s="155" t="s">
        <v>27</v>
      </c>
      <c r="Q19" s="155"/>
      <c r="R19" s="137">
        <f>SUM(Q11:R12)+D10+R17</f>
        <v>0.15835092849671842</v>
      </c>
      <c r="S19" s="137"/>
      <c r="T19" s="138"/>
      <c r="U19" s="139">
        <f>SUM(W11:X12)+C10+U17</f>
        <v>4.9254760313930923</v>
      </c>
      <c r="V19" s="140"/>
      <c r="W19" s="140"/>
      <c r="X19" s="155" t="s">
        <v>27</v>
      </c>
      <c r="Y19" s="155"/>
      <c r="Z19" s="137">
        <f>SUM(Y11:Z12)+D10+Z17</f>
        <v>0.15168652246236802</v>
      </c>
      <c r="AA19" s="137"/>
      <c r="AB19" s="138"/>
      <c r="AC19" s="139">
        <f>SUM(AE11:AF12)+C10+AC17</f>
        <v>4.8554057929528014</v>
      </c>
      <c r="AD19" s="140"/>
      <c r="AE19" s="140"/>
      <c r="AF19" s="155" t="s">
        <v>27</v>
      </c>
      <c r="AG19" s="155"/>
      <c r="AH19" s="137">
        <f>SUM(AG11:AH12)+D10+AH17</f>
        <v>0.1498799047708273</v>
      </c>
      <c r="AI19" s="137"/>
      <c r="AJ19" s="138"/>
      <c r="AK19" s="139">
        <f>SUM(AM11:AN12)+C10+AK17</f>
        <v>5.1457033601521251</v>
      </c>
      <c r="AL19" s="140"/>
      <c r="AM19" s="140"/>
      <c r="AN19" s="155" t="s">
        <v>27</v>
      </c>
      <c r="AO19" s="155"/>
      <c r="AP19" s="137">
        <f>SUM(AO11:AP12)+D10+AP17</f>
        <v>0.15753369327316286</v>
      </c>
      <c r="AQ19" s="137"/>
      <c r="AR19" s="138"/>
    </row>
    <row r="20" spans="1:44" ht="13.5" thickBot="1" x14ac:dyDescent="0.25">
      <c r="A20" s="163"/>
      <c r="B20" s="164"/>
      <c r="C20" s="164"/>
      <c r="D20" s="164"/>
      <c r="E20" s="105"/>
      <c r="F20" s="105"/>
      <c r="G20" s="105"/>
      <c r="H20" s="105"/>
      <c r="I20" s="141" t="s">
        <v>30</v>
      </c>
      <c r="J20" s="142"/>
      <c r="K20" s="142"/>
      <c r="L20" s="143"/>
      <c r="M20" s="144">
        <f>SUM(M18,M19)</f>
        <v>17.147929234580964</v>
      </c>
      <c r="N20" s="144"/>
      <c r="O20" s="144"/>
      <c r="P20" s="145" t="s">
        <v>27</v>
      </c>
      <c r="Q20" s="145"/>
      <c r="R20" s="146">
        <f>SUM(R18,R19)</f>
        <v>0.78713032982805375</v>
      </c>
      <c r="S20" s="146"/>
      <c r="T20" s="147"/>
      <c r="U20" s="148">
        <f>SUM(U18,U19)</f>
        <v>16.345757857165019</v>
      </c>
      <c r="V20" s="144"/>
      <c r="W20" s="144"/>
      <c r="X20" s="145" t="s">
        <v>27</v>
      </c>
      <c r="Y20" s="145"/>
      <c r="Z20" s="146">
        <f>SUM(Z18,Z19)</f>
        <v>0.73871081922197335</v>
      </c>
      <c r="AA20" s="146"/>
      <c r="AB20" s="147"/>
      <c r="AC20" s="148">
        <f>SUM(AC18,AC19)</f>
        <v>16.265653686791772</v>
      </c>
      <c r="AD20" s="144"/>
      <c r="AE20" s="144"/>
      <c r="AF20" s="145" t="s">
        <v>27</v>
      </c>
      <c r="AG20" s="145"/>
      <c r="AH20" s="146">
        <f>SUM(AH18,AH19)</f>
        <v>0.73616328781021223</v>
      </c>
      <c r="AI20" s="146"/>
      <c r="AJ20" s="147"/>
      <c r="AK20" s="148">
        <f>SUM(AK18,AK19)</f>
        <v>16.646257717168957</v>
      </c>
      <c r="AL20" s="144"/>
      <c r="AM20" s="144"/>
      <c r="AN20" s="145" t="s">
        <v>27</v>
      </c>
      <c r="AO20" s="145"/>
      <c r="AP20" s="146">
        <f>SUM(AP18,AP19)</f>
        <v>0.75050878979358693</v>
      </c>
      <c r="AQ20" s="146"/>
      <c r="AR20" s="147"/>
    </row>
    <row r="21" spans="1:44" ht="30" customHeight="1" thickBot="1" x14ac:dyDescent="0.25">
      <c r="A21" s="166" t="s">
        <v>31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</row>
    <row r="22" spans="1:44" ht="15.75" customHeight="1" thickBot="1" x14ac:dyDescent="0.25">
      <c r="A22" s="167" t="s">
        <v>6</v>
      </c>
      <c r="B22" s="168"/>
      <c r="C22" s="168" t="s">
        <v>2</v>
      </c>
      <c r="D22" s="168"/>
      <c r="E22" s="168" t="s">
        <v>32</v>
      </c>
      <c r="F22" s="168"/>
      <c r="G22" s="168"/>
      <c r="H22" s="168"/>
      <c r="I22" s="168"/>
      <c r="J22" s="168"/>
      <c r="K22" s="168"/>
      <c r="L22" s="169"/>
      <c r="M22" s="149" t="s">
        <v>33</v>
      </c>
      <c r="N22" s="150"/>
      <c r="O22" s="150"/>
      <c r="P22" s="150"/>
      <c r="Q22" s="150"/>
      <c r="R22" s="150"/>
      <c r="S22" s="150"/>
      <c r="T22" s="151"/>
      <c r="U22" s="149" t="s">
        <v>33</v>
      </c>
      <c r="V22" s="150"/>
      <c r="W22" s="150"/>
      <c r="X22" s="150"/>
      <c r="Y22" s="150"/>
      <c r="Z22" s="150"/>
      <c r="AA22" s="150"/>
      <c r="AB22" s="151"/>
      <c r="AC22" s="149" t="s">
        <v>33</v>
      </c>
      <c r="AD22" s="150"/>
      <c r="AE22" s="150"/>
      <c r="AF22" s="150"/>
      <c r="AG22" s="150"/>
      <c r="AH22" s="150"/>
      <c r="AI22" s="150"/>
      <c r="AJ22" s="151"/>
      <c r="AK22" s="149" t="s">
        <v>33</v>
      </c>
      <c r="AL22" s="150"/>
      <c r="AM22" s="150"/>
      <c r="AN22" s="150"/>
      <c r="AO22" s="150"/>
      <c r="AP22" s="150"/>
      <c r="AQ22" s="150"/>
      <c r="AR22" s="151"/>
    </row>
    <row r="23" spans="1:44" x14ac:dyDescent="0.2">
      <c r="A23" s="92">
        <v>6</v>
      </c>
      <c r="B23" s="93"/>
      <c r="C23" s="93" t="s">
        <v>16</v>
      </c>
      <c r="D23" s="93"/>
      <c r="E23" s="107" t="s">
        <v>34</v>
      </c>
      <c r="F23" s="107"/>
      <c r="G23" s="107"/>
      <c r="H23" s="107"/>
      <c r="I23" s="107"/>
      <c r="J23" s="107"/>
      <c r="K23" s="107"/>
      <c r="L23" s="108"/>
      <c r="M23" s="156">
        <v>6.35</v>
      </c>
      <c r="N23" s="157"/>
      <c r="O23" s="157"/>
      <c r="P23" s="157"/>
      <c r="Q23" s="157"/>
      <c r="R23" s="157"/>
      <c r="S23" s="157"/>
      <c r="T23" s="158"/>
      <c r="U23" s="156">
        <v>6.35</v>
      </c>
      <c r="V23" s="157"/>
      <c r="W23" s="157"/>
      <c r="X23" s="157"/>
      <c r="Y23" s="157"/>
      <c r="Z23" s="157"/>
      <c r="AA23" s="157"/>
      <c r="AB23" s="158"/>
      <c r="AC23" s="156">
        <v>6.34</v>
      </c>
      <c r="AD23" s="157"/>
      <c r="AE23" s="157"/>
      <c r="AF23" s="157"/>
      <c r="AG23" s="157"/>
      <c r="AH23" s="157"/>
      <c r="AI23" s="157"/>
      <c r="AJ23" s="158"/>
      <c r="AK23" s="156">
        <v>6.33</v>
      </c>
      <c r="AL23" s="157"/>
      <c r="AM23" s="157"/>
      <c r="AN23" s="157"/>
      <c r="AO23" s="157"/>
      <c r="AP23" s="157"/>
      <c r="AQ23" s="157"/>
      <c r="AR23" s="158"/>
    </row>
    <row r="24" spans="1:44" x14ac:dyDescent="0.2">
      <c r="A24" s="64">
        <v>6</v>
      </c>
      <c r="B24" s="65"/>
      <c r="C24" s="65" t="s">
        <v>17</v>
      </c>
      <c r="D24" s="65"/>
      <c r="E24" s="57" t="s">
        <v>35</v>
      </c>
      <c r="F24" s="57"/>
      <c r="G24" s="57"/>
      <c r="H24" s="57"/>
      <c r="I24" s="57"/>
      <c r="J24" s="57"/>
      <c r="K24" s="57"/>
      <c r="L24" s="173"/>
      <c r="M24" s="170">
        <v>6.32</v>
      </c>
      <c r="N24" s="171"/>
      <c r="O24" s="171"/>
      <c r="P24" s="171"/>
      <c r="Q24" s="171"/>
      <c r="R24" s="171"/>
      <c r="S24" s="171"/>
      <c r="T24" s="172"/>
      <c r="U24" s="170">
        <v>6.32</v>
      </c>
      <c r="V24" s="171"/>
      <c r="W24" s="171"/>
      <c r="X24" s="171"/>
      <c r="Y24" s="171"/>
      <c r="Z24" s="171"/>
      <c r="AA24" s="171"/>
      <c r="AB24" s="172"/>
      <c r="AC24" s="170">
        <v>6.3</v>
      </c>
      <c r="AD24" s="171"/>
      <c r="AE24" s="171"/>
      <c r="AF24" s="171"/>
      <c r="AG24" s="171"/>
      <c r="AH24" s="171"/>
      <c r="AI24" s="171"/>
      <c r="AJ24" s="172"/>
      <c r="AK24" s="170">
        <v>6.3</v>
      </c>
      <c r="AL24" s="171"/>
      <c r="AM24" s="171"/>
      <c r="AN24" s="171"/>
      <c r="AO24" s="171"/>
      <c r="AP24" s="171"/>
      <c r="AQ24" s="171"/>
      <c r="AR24" s="172"/>
    </row>
    <row r="25" spans="1:44" x14ac:dyDescent="0.2">
      <c r="A25" s="64">
        <v>6</v>
      </c>
      <c r="B25" s="65"/>
      <c r="C25" s="65" t="s">
        <v>20</v>
      </c>
      <c r="D25" s="65"/>
      <c r="E25" s="57" t="s">
        <v>36</v>
      </c>
      <c r="F25" s="57"/>
      <c r="G25" s="57"/>
      <c r="H25" s="57"/>
      <c r="I25" s="57"/>
      <c r="J25" s="57"/>
      <c r="K25" s="57"/>
      <c r="L25" s="173"/>
      <c r="M25" s="170">
        <v>6.32</v>
      </c>
      <c r="N25" s="171"/>
      <c r="O25" s="171"/>
      <c r="P25" s="171"/>
      <c r="Q25" s="171"/>
      <c r="R25" s="171"/>
      <c r="S25" s="171"/>
      <c r="T25" s="172"/>
      <c r="U25" s="170">
        <v>6.32</v>
      </c>
      <c r="V25" s="171"/>
      <c r="W25" s="171"/>
      <c r="X25" s="171"/>
      <c r="Y25" s="171"/>
      <c r="Z25" s="171"/>
      <c r="AA25" s="171"/>
      <c r="AB25" s="172"/>
      <c r="AC25" s="170">
        <v>6.32</v>
      </c>
      <c r="AD25" s="171"/>
      <c r="AE25" s="171"/>
      <c r="AF25" s="171"/>
      <c r="AG25" s="171"/>
      <c r="AH25" s="171"/>
      <c r="AI25" s="171"/>
      <c r="AJ25" s="172"/>
      <c r="AK25" s="170">
        <v>6.32</v>
      </c>
      <c r="AL25" s="171"/>
      <c r="AM25" s="171"/>
      <c r="AN25" s="171"/>
      <c r="AO25" s="171"/>
      <c r="AP25" s="171"/>
      <c r="AQ25" s="171"/>
      <c r="AR25" s="172"/>
    </row>
    <row r="26" spans="1:44" ht="13.5" thickBot="1" x14ac:dyDescent="0.25">
      <c r="A26" s="188">
        <v>6</v>
      </c>
      <c r="B26" s="189"/>
      <c r="C26" s="189" t="s">
        <v>21</v>
      </c>
      <c r="D26" s="189"/>
      <c r="E26" s="117" t="s">
        <v>37</v>
      </c>
      <c r="F26" s="117"/>
      <c r="G26" s="117"/>
      <c r="H26" s="117"/>
      <c r="I26" s="117"/>
      <c r="J26" s="117"/>
      <c r="K26" s="117"/>
      <c r="L26" s="118"/>
      <c r="M26" s="174">
        <v>6.4</v>
      </c>
      <c r="N26" s="175"/>
      <c r="O26" s="175"/>
      <c r="P26" s="175"/>
      <c r="Q26" s="175"/>
      <c r="R26" s="175"/>
      <c r="S26" s="175"/>
      <c r="T26" s="176"/>
      <c r="U26" s="174">
        <v>6.4</v>
      </c>
      <c r="V26" s="175"/>
      <c r="W26" s="175"/>
      <c r="X26" s="175"/>
      <c r="Y26" s="175"/>
      <c r="Z26" s="175"/>
      <c r="AA26" s="175"/>
      <c r="AB26" s="176"/>
      <c r="AC26" s="174">
        <v>6.39</v>
      </c>
      <c r="AD26" s="175"/>
      <c r="AE26" s="175"/>
      <c r="AF26" s="175"/>
      <c r="AG26" s="175"/>
      <c r="AH26" s="175"/>
      <c r="AI26" s="175"/>
      <c r="AJ26" s="176"/>
      <c r="AK26" s="174">
        <v>6.39</v>
      </c>
      <c r="AL26" s="175"/>
      <c r="AM26" s="175"/>
      <c r="AN26" s="175"/>
      <c r="AO26" s="175"/>
      <c r="AP26" s="175"/>
      <c r="AQ26" s="175"/>
      <c r="AR26" s="176"/>
    </row>
    <row r="27" spans="1:44" ht="30" customHeight="1" thickBot="1" x14ac:dyDescent="0.25">
      <c r="A27" s="166" t="s">
        <v>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</row>
    <row r="28" spans="1:44" ht="15" customHeight="1" x14ac:dyDescent="0.2">
      <c r="A28" s="177" t="s">
        <v>2</v>
      </c>
      <c r="B28" s="178"/>
      <c r="C28" s="178"/>
      <c r="D28" s="178"/>
      <c r="E28" s="178" t="s">
        <v>39</v>
      </c>
      <c r="F28" s="178"/>
      <c r="G28" s="178" t="s">
        <v>40</v>
      </c>
      <c r="H28" s="178"/>
      <c r="I28" s="178" t="s">
        <v>41</v>
      </c>
      <c r="J28" s="178"/>
      <c r="K28" s="178" t="s">
        <v>42</v>
      </c>
      <c r="L28" s="181"/>
      <c r="M28" s="102" t="s">
        <v>10</v>
      </c>
      <c r="N28" s="182"/>
      <c r="O28" s="184" t="s">
        <v>11</v>
      </c>
      <c r="P28" s="103"/>
      <c r="Q28" s="182"/>
      <c r="R28" s="184" t="s">
        <v>12</v>
      </c>
      <c r="S28" s="103"/>
      <c r="T28" s="186"/>
      <c r="U28" s="102" t="s">
        <v>10</v>
      </c>
      <c r="V28" s="182"/>
      <c r="W28" s="184" t="s">
        <v>11</v>
      </c>
      <c r="X28" s="103"/>
      <c r="Y28" s="182"/>
      <c r="Z28" s="184" t="s">
        <v>12</v>
      </c>
      <c r="AA28" s="103"/>
      <c r="AB28" s="186"/>
      <c r="AC28" s="102" t="s">
        <v>10</v>
      </c>
      <c r="AD28" s="182"/>
      <c r="AE28" s="184" t="s">
        <v>11</v>
      </c>
      <c r="AF28" s="103"/>
      <c r="AG28" s="182"/>
      <c r="AH28" s="184" t="s">
        <v>12</v>
      </c>
      <c r="AI28" s="103"/>
      <c r="AJ28" s="186"/>
      <c r="AK28" s="102" t="s">
        <v>10</v>
      </c>
      <c r="AL28" s="182"/>
      <c r="AM28" s="184" t="s">
        <v>11</v>
      </c>
      <c r="AN28" s="103"/>
      <c r="AO28" s="182"/>
      <c r="AP28" s="184" t="s">
        <v>12</v>
      </c>
      <c r="AQ28" s="103"/>
      <c r="AR28" s="186"/>
    </row>
    <row r="29" spans="1:44" ht="15.75" customHeight="1" thickBot="1" x14ac:dyDescent="0.25">
      <c r="A29" s="179"/>
      <c r="B29" s="180"/>
      <c r="C29" s="180"/>
      <c r="D29" s="180"/>
      <c r="E29" s="22" t="s">
        <v>43</v>
      </c>
      <c r="F29" s="22" t="s">
        <v>44</v>
      </c>
      <c r="G29" s="22" t="s">
        <v>43</v>
      </c>
      <c r="H29" s="22" t="s">
        <v>44</v>
      </c>
      <c r="I29" s="22" t="s">
        <v>43</v>
      </c>
      <c r="J29" s="22" t="s">
        <v>44</v>
      </c>
      <c r="K29" s="22" t="s">
        <v>43</v>
      </c>
      <c r="L29" s="23" t="s">
        <v>44</v>
      </c>
      <c r="M29" s="104"/>
      <c r="N29" s="183"/>
      <c r="O29" s="185"/>
      <c r="P29" s="105"/>
      <c r="Q29" s="183"/>
      <c r="R29" s="185"/>
      <c r="S29" s="105"/>
      <c r="T29" s="187"/>
      <c r="U29" s="104"/>
      <c r="V29" s="183"/>
      <c r="W29" s="185"/>
      <c r="X29" s="105"/>
      <c r="Y29" s="183"/>
      <c r="Z29" s="185"/>
      <c r="AA29" s="105"/>
      <c r="AB29" s="187"/>
      <c r="AC29" s="104"/>
      <c r="AD29" s="183"/>
      <c r="AE29" s="185"/>
      <c r="AF29" s="105"/>
      <c r="AG29" s="183"/>
      <c r="AH29" s="185"/>
      <c r="AI29" s="105"/>
      <c r="AJ29" s="187"/>
      <c r="AK29" s="104"/>
      <c r="AL29" s="183"/>
      <c r="AM29" s="185"/>
      <c r="AN29" s="105"/>
      <c r="AO29" s="183"/>
      <c r="AP29" s="185"/>
      <c r="AQ29" s="105"/>
      <c r="AR29" s="187"/>
    </row>
    <row r="30" spans="1:44" x14ac:dyDescent="0.2">
      <c r="A30" s="196" t="s">
        <v>45</v>
      </c>
      <c r="B30" s="197"/>
      <c r="C30" s="197"/>
      <c r="D30" s="197"/>
      <c r="E30" s="198"/>
      <c r="F30" s="198"/>
      <c r="G30" s="198"/>
      <c r="H30" s="198"/>
      <c r="I30" s="198"/>
      <c r="J30" s="198"/>
      <c r="K30" s="198"/>
      <c r="L30" s="199"/>
      <c r="M30" s="200"/>
      <c r="N30" s="201"/>
      <c r="O30" s="202"/>
      <c r="P30" s="202"/>
      <c r="Q30" s="202"/>
      <c r="R30" s="202"/>
      <c r="S30" s="202"/>
      <c r="T30" s="203"/>
      <c r="U30" s="200"/>
      <c r="V30" s="201"/>
      <c r="W30" s="202"/>
      <c r="X30" s="202"/>
      <c r="Y30" s="202"/>
      <c r="Z30" s="202"/>
      <c r="AA30" s="202"/>
      <c r="AB30" s="203"/>
      <c r="AC30" s="200"/>
      <c r="AD30" s="201"/>
      <c r="AE30" s="202"/>
      <c r="AF30" s="202"/>
      <c r="AG30" s="202"/>
      <c r="AH30" s="202"/>
      <c r="AI30" s="202"/>
      <c r="AJ30" s="203"/>
      <c r="AK30" s="200"/>
      <c r="AL30" s="201"/>
      <c r="AM30" s="202"/>
      <c r="AN30" s="202"/>
      <c r="AO30" s="202"/>
      <c r="AP30" s="202"/>
      <c r="AQ30" s="202"/>
      <c r="AR30" s="203"/>
    </row>
    <row r="31" spans="1:44" x14ac:dyDescent="0.2">
      <c r="A31" s="204" t="s">
        <v>46</v>
      </c>
      <c r="B31" s="205"/>
      <c r="C31" s="205"/>
      <c r="D31" s="205"/>
      <c r="E31" s="24"/>
      <c r="F31" s="24"/>
      <c r="G31" s="24"/>
      <c r="H31" s="24"/>
      <c r="I31" s="24"/>
      <c r="J31" s="24"/>
      <c r="K31" s="24"/>
      <c r="L31" s="25"/>
      <c r="M31" s="192">
        <f>M32+M33+M34</f>
        <v>290</v>
      </c>
      <c r="N31" s="193"/>
      <c r="O31" s="190"/>
      <c r="P31" s="190"/>
      <c r="Q31" s="190"/>
      <c r="R31" s="190"/>
      <c r="S31" s="190"/>
      <c r="T31" s="191"/>
      <c r="U31" s="192">
        <f>U32+U33+U34</f>
        <v>270</v>
      </c>
      <c r="V31" s="193"/>
      <c r="W31" s="190"/>
      <c r="X31" s="190"/>
      <c r="Y31" s="190"/>
      <c r="Z31" s="190"/>
      <c r="AA31" s="190"/>
      <c r="AB31" s="191"/>
      <c r="AC31" s="192">
        <f>AC32+AC33+AC34</f>
        <v>260</v>
      </c>
      <c r="AD31" s="193"/>
      <c r="AE31" s="190"/>
      <c r="AF31" s="190"/>
      <c r="AG31" s="190"/>
      <c r="AH31" s="190"/>
      <c r="AI31" s="190"/>
      <c r="AJ31" s="191"/>
      <c r="AK31" s="192">
        <f>AK32+AK33+AK34</f>
        <v>280</v>
      </c>
      <c r="AL31" s="193"/>
      <c r="AM31" s="190"/>
      <c r="AN31" s="190"/>
      <c r="AO31" s="190"/>
      <c r="AP31" s="190"/>
      <c r="AQ31" s="190"/>
      <c r="AR31" s="191"/>
    </row>
    <row r="32" spans="1:44" x14ac:dyDescent="0.2">
      <c r="A32" s="204" t="s">
        <v>47</v>
      </c>
      <c r="B32" s="205"/>
      <c r="C32" s="205"/>
      <c r="D32" s="205"/>
      <c r="E32" s="24"/>
      <c r="F32" s="24"/>
      <c r="G32" s="24"/>
      <c r="H32" s="24"/>
      <c r="I32" s="24"/>
      <c r="J32" s="24"/>
      <c r="K32" s="24"/>
      <c r="L32" s="25"/>
      <c r="M32" s="194">
        <v>180</v>
      </c>
      <c r="N32" s="195"/>
      <c r="O32" s="32"/>
      <c r="P32" s="32"/>
      <c r="Q32" s="32"/>
      <c r="R32" s="32"/>
      <c r="S32" s="32"/>
      <c r="T32" s="33"/>
      <c r="U32" s="194">
        <v>150</v>
      </c>
      <c r="V32" s="195"/>
      <c r="W32" s="32"/>
      <c r="X32" s="32"/>
      <c r="Y32" s="32"/>
      <c r="Z32" s="32"/>
      <c r="AA32" s="32"/>
      <c r="AB32" s="33"/>
      <c r="AC32" s="194">
        <v>150</v>
      </c>
      <c r="AD32" s="195"/>
      <c r="AE32" s="32"/>
      <c r="AF32" s="32"/>
      <c r="AG32" s="32"/>
      <c r="AH32" s="32"/>
      <c r="AI32" s="32"/>
      <c r="AJ32" s="33"/>
      <c r="AK32" s="194">
        <v>170</v>
      </c>
      <c r="AL32" s="195"/>
      <c r="AM32" s="32"/>
      <c r="AN32" s="32"/>
      <c r="AO32" s="32"/>
      <c r="AP32" s="32"/>
      <c r="AQ32" s="32"/>
      <c r="AR32" s="33"/>
    </row>
    <row r="33" spans="1:44" x14ac:dyDescent="0.2">
      <c r="A33" s="204" t="s">
        <v>48</v>
      </c>
      <c r="B33" s="205"/>
      <c r="C33" s="205"/>
      <c r="D33" s="205"/>
      <c r="E33" s="24">
        <v>47.8</v>
      </c>
      <c r="F33" s="24">
        <v>0.5</v>
      </c>
      <c r="G33" s="24">
        <v>48.9</v>
      </c>
      <c r="H33" s="24">
        <v>25</v>
      </c>
      <c r="I33" s="24"/>
      <c r="J33" s="24"/>
      <c r="K33" s="24"/>
      <c r="L33" s="25"/>
      <c r="M33" s="194">
        <v>70</v>
      </c>
      <c r="N33" s="195"/>
      <c r="O33" s="32"/>
      <c r="P33" s="32"/>
      <c r="Q33" s="32"/>
      <c r="R33" s="32"/>
      <c r="S33" s="32"/>
      <c r="T33" s="33"/>
      <c r="U33" s="194">
        <v>80</v>
      </c>
      <c r="V33" s="195"/>
      <c r="W33" s="32"/>
      <c r="X33" s="32"/>
      <c r="Y33" s="32"/>
      <c r="Z33" s="32"/>
      <c r="AA33" s="32"/>
      <c r="AB33" s="33"/>
      <c r="AC33" s="194">
        <v>70</v>
      </c>
      <c r="AD33" s="195"/>
      <c r="AE33" s="32"/>
      <c r="AF33" s="32"/>
      <c r="AG33" s="32"/>
      <c r="AH33" s="32"/>
      <c r="AI33" s="32"/>
      <c r="AJ33" s="33"/>
      <c r="AK33" s="194">
        <v>70</v>
      </c>
      <c r="AL33" s="195"/>
      <c r="AM33" s="32"/>
      <c r="AN33" s="32"/>
      <c r="AO33" s="32"/>
      <c r="AP33" s="32"/>
      <c r="AQ33" s="32"/>
      <c r="AR33" s="33"/>
    </row>
    <row r="34" spans="1:44" x14ac:dyDescent="0.2">
      <c r="A34" s="204" t="s">
        <v>49</v>
      </c>
      <c r="B34" s="205"/>
      <c r="C34" s="205"/>
      <c r="D34" s="205"/>
      <c r="E34" s="24">
        <v>47.8</v>
      </c>
      <c r="F34" s="24">
        <v>0.5</v>
      </c>
      <c r="G34" s="24">
        <v>48.9</v>
      </c>
      <c r="H34" s="24">
        <v>25</v>
      </c>
      <c r="I34" s="24"/>
      <c r="J34" s="24"/>
      <c r="K34" s="24"/>
      <c r="L34" s="25"/>
      <c r="M34" s="194">
        <v>40</v>
      </c>
      <c r="N34" s="195"/>
      <c r="O34" s="32"/>
      <c r="P34" s="32"/>
      <c r="Q34" s="32"/>
      <c r="R34" s="32"/>
      <c r="S34" s="32"/>
      <c r="T34" s="33"/>
      <c r="U34" s="194">
        <v>40</v>
      </c>
      <c r="V34" s="195"/>
      <c r="W34" s="32"/>
      <c r="X34" s="32"/>
      <c r="Y34" s="32"/>
      <c r="Z34" s="32"/>
      <c r="AA34" s="32"/>
      <c r="AB34" s="33"/>
      <c r="AC34" s="194">
        <v>40</v>
      </c>
      <c r="AD34" s="195"/>
      <c r="AE34" s="32"/>
      <c r="AF34" s="32"/>
      <c r="AG34" s="32"/>
      <c r="AH34" s="32"/>
      <c r="AI34" s="32"/>
      <c r="AJ34" s="33"/>
      <c r="AK34" s="194">
        <v>40</v>
      </c>
      <c r="AL34" s="195"/>
      <c r="AM34" s="32"/>
      <c r="AN34" s="32"/>
      <c r="AO34" s="32"/>
      <c r="AP34" s="32"/>
      <c r="AQ34" s="32"/>
      <c r="AR34" s="33"/>
    </row>
    <row r="35" spans="1:44" x14ac:dyDescent="0.2">
      <c r="A35" s="204" t="s">
        <v>50</v>
      </c>
      <c r="B35" s="205"/>
      <c r="C35" s="205"/>
      <c r="D35" s="205"/>
      <c r="E35" s="24"/>
      <c r="F35" s="24"/>
      <c r="G35" s="24"/>
      <c r="H35" s="24"/>
      <c r="I35" s="24"/>
      <c r="J35" s="24"/>
      <c r="K35" s="24"/>
      <c r="L35" s="25"/>
      <c r="M35" s="194" t="s">
        <v>82</v>
      </c>
      <c r="N35" s="195"/>
      <c r="O35" s="32"/>
      <c r="P35" s="32"/>
      <c r="Q35" s="32"/>
      <c r="R35" s="32"/>
      <c r="S35" s="32"/>
      <c r="T35" s="33"/>
      <c r="U35" s="194" t="s">
        <v>82</v>
      </c>
      <c r="V35" s="195"/>
      <c r="W35" s="32"/>
      <c r="X35" s="32"/>
      <c r="Y35" s="32"/>
      <c r="Z35" s="32"/>
      <c r="AA35" s="32"/>
      <c r="AB35" s="33"/>
      <c r="AC35" s="194" t="s">
        <v>82</v>
      </c>
      <c r="AD35" s="195"/>
      <c r="AE35" s="32"/>
      <c r="AF35" s="32"/>
      <c r="AG35" s="32"/>
      <c r="AH35" s="32"/>
      <c r="AI35" s="32"/>
      <c r="AJ35" s="33"/>
      <c r="AK35" s="194" t="s">
        <v>82</v>
      </c>
      <c r="AL35" s="195"/>
      <c r="AM35" s="32"/>
      <c r="AN35" s="32"/>
      <c r="AO35" s="32"/>
      <c r="AP35" s="32"/>
      <c r="AQ35" s="32"/>
      <c r="AR35" s="33"/>
    </row>
    <row r="36" spans="1:44" ht="13.5" thickBot="1" x14ac:dyDescent="0.25">
      <c r="A36" s="209" t="s">
        <v>51</v>
      </c>
      <c r="B36" s="210"/>
      <c r="C36" s="210"/>
      <c r="D36" s="210"/>
      <c r="E36" s="211"/>
      <c r="F36" s="211"/>
      <c r="G36" s="211"/>
      <c r="H36" s="211"/>
      <c r="I36" s="211"/>
      <c r="J36" s="211"/>
      <c r="K36" s="211"/>
      <c r="L36" s="212"/>
      <c r="M36" s="207"/>
      <c r="N36" s="208"/>
      <c r="O36" s="99"/>
      <c r="P36" s="99"/>
      <c r="Q36" s="99"/>
      <c r="R36" s="99"/>
      <c r="S36" s="99"/>
      <c r="T36" s="206"/>
      <c r="U36" s="207"/>
      <c r="V36" s="208"/>
      <c r="W36" s="99"/>
      <c r="X36" s="99"/>
      <c r="Y36" s="99"/>
      <c r="Z36" s="99"/>
      <c r="AA36" s="99"/>
      <c r="AB36" s="206"/>
      <c r="AC36" s="207"/>
      <c r="AD36" s="208"/>
      <c r="AE36" s="99"/>
      <c r="AF36" s="99"/>
      <c r="AG36" s="99"/>
      <c r="AH36" s="99"/>
      <c r="AI36" s="99"/>
      <c r="AJ36" s="206"/>
      <c r="AK36" s="207"/>
      <c r="AL36" s="208"/>
      <c r="AM36" s="99"/>
      <c r="AN36" s="99"/>
      <c r="AO36" s="99"/>
      <c r="AP36" s="99"/>
      <c r="AQ36" s="99"/>
      <c r="AR36" s="206"/>
    </row>
    <row r="37" spans="1:44" x14ac:dyDescent="0.2">
      <c r="A37" s="196" t="s">
        <v>52</v>
      </c>
      <c r="B37" s="197"/>
      <c r="C37" s="197"/>
      <c r="D37" s="197"/>
      <c r="E37" s="26"/>
      <c r="F37" s="26"/>
      <c r="G37" s="26"/>
      <c r="H37" s="26"/>
      <c r="I37" s="26"/>
      <c r="J37" s="26"/>
      <c r="K37" s="26"/>
      <c r="L37" s="26"/>
      <c r="M37" s="19"/>
      <c r="N37" s="19"/>
      <c r="O37" s="20"/>
      <c r="P37" s="20"/>
      <c r="Q37" s="20"/>
      <c r="R37" s="20"/>
      <c r="S37" s="20"/>
      <c r="T37" s="20"/>
      <c r="U37" s="19"/>
      <c r="V37" s="19"/>
      <c r="W37" s="20"/>
      <c r="X37" s="20"/>
      <c r="Y37" s="20"/>
      <c r="Z37" s="20"/>
      <c r="AA37" s="20"/>
      <c r="AB37" s="20"/>
      <c r="AC37" s="19"/>
      <c r="AD37" s="19"/>
      <c r="AE37" s="20"/>
      <c r="AF37" s="20"/>
      <c r="AG37" s="20"/>
      <c r="AH37" s="20"/>
      <c r="AI37" s="20"/>
      <c r="AJ37" s="20"/>
      <c r="AK37" s="19"/>
      <c r="AL37" s="19"/>
      <c r="AM37" s="20"/>
      <c r="AN37" s="20"/>
      <c r="AO37" s="20"/>
      <c r="AP37" s="20"/>
      <c r="AQ37" s="20"/>
      <c r="AR37" s="27"/>
    </row>
    <row r="38" spans="1:44" x14ac:dyDescent="0.2">
      <c r="A38" s="204" t="s">
        <v>53</v>
      </c>
      <c r="B38" s="205"/>
      <c r="C38" s="205"/>
      <c r="D38" s="205"/>
      <c r="E38" s="24"/>
      <c r="F38" s="24"/>
      <c r="G38" s="24"/>
      <c r="H38" s="24"/>
      <c r="I38" s="24"/>
      <c r="J38" s="24"/>
      <c r="K38" s="24"/>
      <c r="L38" s="25"/>
      <c r="M38" s="213">
        <f>M39+M40+M41+M42+M43</f>
        <v>930</v>
      </c>
      <c r="N38" s="214"/>
      <c r="O38" s="190"/>
      <c r="P38" s="190"/>
      <c r="Q38" s="190"/>
      <c r="R38" s="190"/>
      <c r="S38" s="190"/>
      <c r="T38" s="191"/>
      <c r="U38" s="213">
        <f>U39+U40+U41+U42+U43</f>
        <v>890</v>
      </c>
      <c r="V38" s="214"/>
      <c r="W38" s="190"/>
      <c r="X38" s="190"/>
      <c r="Y38" s="190"/>
      <c r="Z38" s="190"/>
      <c r="AA38" s="190"/>
      <c r="AB38" s="191"/>
      <c r="AC38" s="213">
        <f>AC39+AC40+AC41+AC42+AC43</f>
        <v>890</v>
      </c>
      <c r="AD38" s="214"/>
      <c r="AE38" s="190"/>
      <c r="AF38" s="190"/>
      <c r="AG38" s="190"/>
      <c r="AH38" s="190"/>
      <c r="AI38" s="190"/>
      <c r="AJ38" s="191"/>
      <c r="AK38" s="213">
        <f>AK39+AK40+AK41+AK42+AK43</f>
        <v>880</v>
      </c>
      <c r="AL38" s="214"/>
      <c r="AM38" s="190"/>
      <c r="AN38" s="190"/>
      <c r="AO38" s="190"/>
      <c r="AP38" s="190"/>
      <c r="AQ38" s="190"/>
      <c r="AR38" s="191"/>
    </row>
    <row r="39" spans="1:44" x14ac:dyDescent="0.2">
      <c r="A39" s="204" t="s">
        <v>54</v>
      </c>
      <c r="B39" s="205"/>
      <c r="C39" s="205"/>
      <c r="D39" s="205"/>
      <c r="E39" s="24"/>
      <c r="F39" s="24"/>
      <c r="G39" s="24"/>
      <c r="H39" s="24"/>
      <c r="I39" s="24"/>
      <c r="J39" s="24"/>
      <c r="K39" s="24"/>
      <c r="L39" s="25"/>
      <c r="M39" s="194">
        <v>40</v>
      </c>
      <c r="N39" s="195"/>
      <c r="O39" s="32"/>
      <c r="P39" s="32"/>
      <c r="Q39" s="32"/>
      <c r="R39" s="32"/>
      <c r="S39" s="32"/>
      <c r="T39" s="33"/>
      <c r="U39" s="194">
        <v>40</v>
      </c>
      <c r="V39" s="195"/>
      <c r="W39" s="32"/>
      <c r="X39" s="32"/>
      <c r="Y39" s="32"/>
      <c r="Z39" s="32"/>
      <c r="AA39" s="32"/>
      <c r="AB39" s="33"/>
      <c r="AC39" s="194">
        <v>40</v>
      </c>
      <c r="AD39" s="195"/>
      <c r="AE39" s="32"/>
      <c r="AF39" s="32"/>
      <c r="AG39" s="32"/>
      <c r="AH39" s="32"/>
      <c r="AI39" s="32"/>
      <c r="AJ39" s="33"/>
      <c r="AK39" s="194">
        <v>40</v>
      </c>
      <c r="AL39" s="195"/>
      <c r="AM39" s="32"/>
      <c r="AN39" s="32"/>
      <c r="AO39" s="32"/>
      <c r="AP39" s="32"/>
      <c r="AQ39" s="32"/>
      <c r="AR39" s="33"/>
    </row>
    <row r="40" spans="1:44" x14ac:dyDescent="0.2">
      <c r="A40" s="204" t="s">
        <v>55</v>
      </c>
      <c r="B40" s="205"/>
      <c r="C40" s="205"/>
      <c r="D40" s="205"/>
      <c r="E40" s="24"/>
      <c r="F40" s="24"/>
      <c r="G40" s="24"/>
      <c r="H40" s="24"/>
      <c r="I40" s="24"/>
      <c r="J40" s="24"/>
      <c r="K40" s="24"/>
      <c r="L40" s="25"/>
      <c r="M40" s="194">
        <v>60</v>
      </c>
      <c r="N40" s="195"/>
      <c r="O40" s="32"/>
      <c r="P40" s="32"/>
      <c r="Q40" s="32"/>
      <c r="R40" s="32"/>
      <c r="S40" s="32"/>
      <c r="T40" s="33"/>
      <c r="U40" s="194">
        <v>60</v>
      </c>
      <c r="V40" s="195"/>
      <c r="W40" s="32"/>
      <c r="X40" s="32"/>
      <c r="Y40" s="32"/>
      <c r="Z40" s="32"/>
      <c r="AA40" s="32"/>
      <c r="AB40" s="33"/>
      <c r="AC40" s="194">
        <v>60</v>
      </c>
      <c r="AD40" s="195"/>
      <c r="AE40" s="32"/>
      <c r="AF40" s="32"/>
      <c r="AG40" s="32"/>
      <c r="AH40" s="32"/>
      <c r="AI40" s="32"/>
      <c r="AJ40" s="33"/>
      <c r="AK40" s="194">
        <v>60</v>
      </c>
      <c r="AL40" s="195"/>
      <c r="AM40" s="32"/>
      <c r="AN40" s="32"/>
      <c r="AO40" s="32"/>
      <c r="AP40" s="32"/>
      <c r="AQ40" s="32"/>
      <c r="AR40" s="33"/>
    </row>
    <row r="41" spans="1:44" x14ac:dyDescent="0.2">
      <c r="A41" s="204" t="s">
        <v>56</v>
      </c>
      <c r="B41" s="205"/>
      <c r="C41" s="205"/>
      <c r="D41" s="205"/>
      <c r="E41" s="24">
        <v>47.8</v>
      </c>
      <c r="F41" s="24">
        <v>0.5</v>
      </c>
      <c r="G41" s="24">
        <v>48.9</v>
      </c>
      <c r="H41" s="24">
        <v>25</v>
      </c>
      <c r="I41" s="24"/>
      <c r="J41" s="24"/>
      <c r="K41" s="24"/>
      <c r="L41" s="25"/>
      <c r="M41" s="194">
        <v>250</v>
      </c>
      <c r="N41" s="195"/>
      <c r="O41" s="32"/>
      <c r="P41" s="32"/>
      <c r="Q41" s="32"/>
      <c r="R41" s="32"/>
      <c r="S41" s="32"/>
      <c r="T41" s="33"/>
      <c r="U41" s="194">
        <v>250</v>
      </c>
      <c r="V41" s="195"/>
      <c r="W41" s="32"/>
      <c r="X41" s="32"/>
      <c r="Y41" s="32"/>
      <c r="Z41" s="32"/>
      <c r="AA41" s="32"/>
      <c r="AB41" s="33"/>
      <c r="AC41" s="194">
        <v>240</v>
      </c>
      <c r="AD41" s="195"/>
      <c r="AE41" s="32"/>
      <c r="AF41" s="32"/>
      <c r="AG41" s="32"/>
      <c r="AH41" s="32"/>
      <c r="AI41" s="32"/>
      <c r="AJ41" s="33"/>
      <c r="AK41" s="194">
        <v>230</v>
      </c>
      <c r="AL41" s="195"/>
      <c r="AM41" s="32"/>
      <c r="AN41" s="32"/>
      <c r="AO41" s="32"/>
      <c r="AP41" s="32"/>
      <c r="AQ41" s="32"/>
      <c r="AR41" s="33"/>
    </row>
    <row r="42" spans="1:44" x14ac:dyDescent="0.2">
      <c r="A42" s="204" t="s">
        <v>57</v>
      </c>
      <c r="B42" s="205"/>
      <c r="C42" s="205"/>
      <c r="D42" s="205"/>
      <c r="E42" s="24"/>
      <c r="F42" s="24"/>
      <c r="G42" s="24"/>
      <c r="H42" s="24"/>
      <c r="I42" s="24"/>
      <c r="J42" s="24"/>
      <c r="K42" s="24"/>
      <c r="L42" s="25"/>
      <c r="M42" s="194">
        <v>390</v>
      </c>
      <c r="N42" s="195"/>
      <c r="O42" s="32"/>
      <c r="P42" s="32"/>
      <c r="Q42" s="32"/>
      <c r="R42" s="32"/>
      <c r="S42" s="32"/>
      <c r="T42" s="33"/>
      <c r="U42" s="194">
        <v>380</v>
      </c>
      <c r="V42" s="195"/>
      <c r="W42" s="32"/>
      <c r="X42" s="32"/>
      <c r="Y42" s="32"/>
      <c r="Z42" s="32"/>
      <c r="AA42" s="32"/>
      <c r="AB42" s="33"/>
      <c r="AC42" s="194">
        <v>400</v>
      </c>
      <c r="AD42" s="195"/>
      <c r="AE42" s="32"/>
      <c r="AF42" s="32"/>
      <c r="AG42" s="32"/>
      <c r="AH42" s="32"/>
      <c r="AI42" s="32"/>
      <c r="AJ42" s="33"/>
      <c r="AK42" s="194">
        <v>390</v>
      </c>
      <c r="AL42" s="195"/>
      <c r="AM42" s="32"/>
      <c r="AN42" s="32"/>
      <c r="AO42" s="32"/>
      <c r="AP42" s="32"/>
      <c r="AQ42" s="32"/>
      <c r="AR42" s="33"/>
    </row>
    <row r="43" spans="1:44" x14ac:dyDescent="0.2">
      <c r="A43" s="204" t="s">
        <v>58</v>
      </c>
      <c r="B43" s="205"/>
      <c r="C43" s="205"/>
      <c r="D43" s="205"/>
      <c r="E43" s="24">
        <v>47.8</v>
      </c>
      <c r="F43" s="24">
        <v>0.5</v>
      </c>
      <c r="G43" s="24">
        <v>48.9</v>
      </c>
      <c r="H43" s="24">
        <v>25</v>
      </c>
      <c r="I43" s="24"/>
      <c r="J43" s="24"/>
      <c r="K43" s="24"/>
      <c r="L43" s="25"/>
      <c r="M43" s="194">
        <v>190</v>
      </c>
      <c r="N43" s="195"/>
      <c r="O43" s="32"/>
      <c r="P43" s="32"/>
      <c r="Q43" s="32"/>
      <c r="R43" s="32"/>
      <c r="S43" s="32"/>
      <c r="T43" s="33"/>
      <c r="U43" s="194">
        <v>160</v>
      </c>
      <c r="V43" s="195"/>
      <c r="W43" s="32"/>
      <c r="X43" s="32"/>
      <c r="Y43" s="32"/>
      <c r="Z43" s="32"/>
      <c r="AA43" s="32"/>
      <c r="AB43" s="33"/>
      <c r="AC43" s="194">
        <v>150</v>
      </c>
      <c r="AD43" s="195"/>
      <c r="AE43" s="32"/>
      <c r="AF43" s="32"/>
      <c r="AG43" s="32"/>
      <c r="AH43" s="32"/>
      <c r="AI43" s="32"/>
      <c r="AJ43" s="33"/>
      <c r="AK43" s="194">
        <v>160</v>
      </c>
      <c r="AL43" s="195"/>
      <c r="AM43" s="32"/>
      <c r="AN43" s="32"/>
      <c r="AO43" s="32"/>
      <c r="AP43" s="32"/>
      <c r="AQ43" s="32"/>
      <c r="AR43" s="33"/>
    </row>
    <row r="44" spans="1:44" x14ac:dyDescent="0.2">
      <c r="A44" s="204" t="s">
        <v>59</v>
      </c>
      <c r="B44" s="205"/>
      <c r="C44" s="205"/>
      <c r="D44" s="205"/>
      <c r="E44" s="24">
        <v>47.8</v>
      </c>
      <c r="F44" s="24">
        <v>0.5</v>
      </c>
      <c r="G44" s="24">
        <v>48.9</v>
      </c>
      <c r="H44" s="24">
        <v>25</v>
      </c>
      <c r="I44" s="24"/>
      <c r="J44" s="24"/>
      <c r="K44" s="24"/>
      <c r="L44" s="25"/>
      <c r="M44" s="194" t="s">
        <v>82</v>
      </c>
      <c r="N44" s="195"/>
      <c r="O44" s="32"/>
      <c r="P44" s="32"/>
      <c r="Q44" s="32"/>
      <c r="R44" s="32"/>
      <c r="S44" s="32"/>
      <c r="T44" s="33"/>
      <c r="U44" s="194" t="s">
        <v>82</v>
      </c>
      <c r="V44" s="195"/>
      <c r="W44" s="32"/>
      <c r="X44" s="32"/>
      <c r="Y44" s="32"/>
      <c r="Z44" s="32"/>
      <c r="AA44" s="32"/>
      <c r="AB44" s="33"/>
      <c r="AC44" s="194" t="s">
        <v>82</v>
      </c>
      <c r="AD44" s="195"/>
      <c r="AE44" s="32"/>
      <c r="AF44" s="32"/>
      <c r="AG44" s="32"/>
      <c r="AH44" s="32"/>
      <c r="AI44" s="32"/>
      <c r="AJ44" s="33"/>
      <c r="AK44" s="194" t="s">
        <v>82</v>
      </c>
      <c r="AL44" s="195"/>
      <c r="AM44" s="32"/>
      <c r="AN44" s="32"/>
      <c r="AO44" s="32"/>
      <c r="AP44" s="32"/>
      <c r="AQ44" s="32"/>
      <c r="AR44" s="33"/>
    </row>
    <row r="45" spans="1:44" ht="13.5" thickBot="1" x14ac:dyDescent="0.25">
      <c r="A45" s="209" t="s">
        <v>60</v>
      </c>
      <c r="B45" s="210"/>
      <c r="C45" s="210"/>
      <c r="D45" s="210"/>
      <c r="E45" s="211"/>
      <c r="F45" s="211"/>
      <c r="G45" s="211"/>
      <c r="H45" s="211"/>
      <c r="I45" s="211"/>
      <c r="J45" s="211"/>
      <c r="K45" s="211"/>
      <c r="L45" s="212"/>
      <c r="M45" s="207"/>
      <c r="N45" s="208"/>
      <c r="O45" s="99"/>
      <c r="P45" s="99"/>
      <c r="Q45" s="99"/>
      <c r="R45" s="99"/>
      <c r="S45" s="99"/>
      <c r="T45" s="206"/>
      <c r="U45" s="207"/>
      <c r="V45" s="208"/>
      <c r="W45" s="99"/>
      <c r="X45" s="99"/>
      <c r="Y45" s="99"/>
      <c r="Z45" s="99"/>
      <c r="AA45" s="99"/>
      <c r="AB45" s="206"/>
      <c r="AC45" s="207"/>
      <c r="AD45" s="208"/>
      <c r="AE45" s="99"/>
      <c r="AF45" s="99"/>
      <c r="AG45" s="99"/>
      <c r="AH45" s="99"/>
      <c r="AI45" s="99"/>
      <c r="AJ45" s="206"/>
      <c r="AK45" s="207"/>
      <c r="AL45" s="208"/>
      <c r="AM45" s="99"/>
      <c r="AN45" s="99"/>
      <c r="AO45" s="99"/>
      <c r="AP45" s="99"/>
      <c r="AQ45" s="99"/>
      <c r="AR45" s="206"/>
    </row>
    <row r="46" spans="1:44" x14ac:dyDescent="0.2">
      <c r="A46" s="196" t="s">
        <v>61</v>
      </c>
      <c r="B46" s="197"/>
      <c r="C46" s="197"/>
      <c r="D46" s="197"/>
      <c r="E46" s="26"/>
      <c r="F46" s="26"/>
      <c r="G46" s="26"/>
      <c r="H46" s="26"/>
      <c r="I46" s="26"/>
      <c r="J46" s="26"/>
      <c r="K46" s="26"/>
      <c r="L46" s="26"/>
      <c r="M46" s="19"/>
      <c r="N46" s="19"/>
      <c r="O46" s="20"/>
      <c r="P46" s="20"/>
      <c r="Q46" s="20"/>
      <c r="R46" s="20"/>
      <c r="S46" s="20"/>
      <c r="T46" s="20"/>
      <c r="U46" s="19"/>
      <c r="V46" s="19"/>
      <c r="W46" s="20"/>
      <c r="X46" s="20"/>
      <c r="Y46" s="20"/>
      <c r="Z46" s="20"/>
      <c r="AA46" s="20"/>
      <c r="AB46" s="20"/>
      <c r="AC46" s="19"/>
      <c r="AD46" s="19"/>
      <c r="AE46" s="20"/>
      <c r="AF46" s="20"/>
      <c r="AG46" s="20"/>
      <c r="AH46" s="20"/>
      <c r="AI46" s="20"/>
      <c r="AJ46" s="20"/>
      <c r="AK46" s="19"/>
      <c r="AL46" s="19"/>
      <c r="AM46" s="20"/>
      <c r="AN46" s="20"/>
      <c r="AO46" s="20"/>
      <c r="AP46" s="20"/>
      <c r="AQ46" s="20"/>
      <c r="AR46" s="27"/>
    </row>
    <row r="47" spans="1:44" x14ac:dyDescent="0.2">
      <c r="A47" s="204" t="s">
        <v>62</v>
      </c>
      <c r="B47" s="205"/>
      <c r="C47" s="205"/>
      <c r="D47" s="205"/>
      <c r="E47" s="24"/>
      <c r="F47" s="24"/>
      <c r="G47" s="24"/>
      <c r="H47" s="24"/>
      <c r="I47" s="24"/>
      <c r="J47" s="24"/>
      <c r="K47" s="24"/>
      <c r="L47" s="25"/>
      <c r="M47" s="213">
        <f>M49+M50+M51+M52+M53+M54+M48</f>
        <v>355</v>
      </c>
      <c r="N47" s="214"/>
      <c r="O47" s="190"/>
      <c r="P47" s="190"/>
      <c r="Q47" s="190"/>
      <c r="R47" s="190"/>
      <c r="S47" s="190"/>
      <c r="T47" s="191"/>
      <c r="U47" s="213">
        <f>U49+U50+U51+U52+U53+U54+U48</f>
        <v>335</v>
      </c>
      <c r="V47" s="214"/>
      <c r="W47" s="190"/>
      <c r="X47" s="190"/>
      <c r="Y47" s="190"/>
      <c r="Z47" s="190"/>
      <c r="AA47" s="190"/>
      <c r="AB47" s="191"/>
      <c r="AC47" s="213">
        <f>AC49+AC50+AC51+AC52+AC53+AC54+AC48</f>
        <v>335</v>
      </c>
      <c r="AD47" s="214"/>
      <c r="AE47" s="190"/>
      <c r="AF47" s="190"/>
      <c r="AG47" s="190"/>
      <c r="AH47" s="190"/>
      <c r="AI47" s="190"/>
      <c r="AJ47" s="191"/>
      <c r="AK47" s="213">
        <f>AK49+AK50+AK51+AK52+AK53+AK54+AK48</f>
        <v>345</v>
      </c>
      <c r="AL47" s="214"/>
      <c r="AM47" s="190"/>
      <c r="AN47" s="190"/>
      <c r="AO47" s="190"/>
      <c r="AP47" s="190"/>
      <c r="AQ47" s="190"/>
      <c r="AR47" s="191"/>
    </row>
    <row r="48" spans="1:44" x14ac:dyDescent="0.2">
      <c r="A48" s="204" t="s">
        <v>63</v>
      </c>
      <c r="B48" s="205"/>
      <c r="C48" s="205"/>
      <c r="D48" s="205"/>
      <c r="E48" s="24">
        <v>47.8</v>
      </c>
      <c r="F48" s="24">
        <v>0.5</v>
      </c>
      <c r="G48" s="24">
        <v>48.9</v>
      </c>
      <c r="H48" s="24">
        <v>25</v>
      </c>
      <c r="I48" s="24"/>
      <c r="J48" s="24"/>
      <c r="K48" s="24"/>
      <c r="L48" s="25"/>
      <c r="M48" s="34">
        <v>60</v>
      </c>
      <c r="N48" s="35"/>
      <c r="O48" s="215"/>
      <c r="P48" s="216"/>
      <c r="Q48" s="217"/>
      <c r="R48" s="215"/>
      <c r="S48" s="216"/>
      <c r="T48" s="218"/>
      <c r="U48" s="34">
        <v>50</v>
      </c>
      <c r="V48" s="35"/>
      <c r="W48" s="215"/>
      <c r="X48" s="216"/>
      <c r="Y48" s="217"/>
      <c r="Z48" s="215"/>
      <c r="AA48" s="216"/>
      <c r="AB48" s="218"/>
      <c r="AC48" s="34">
        <v>60</v>
      </c>
      <c r="AD48" s="35"/>
      <c r="AE48" s="215"/>
      <c r="AF48" s="216"/>
      <c r="AG48" s="217"/>
      <c r="AH48" s="215"/>
      <c r="AI48" s="216"/>
      <c r="AJ48" s="218"/>
      <c r="AK48" s="34">
        <v>60</v>
      </c>
      <c r="AL48" s="35"/>
      <c r="AM48" s="32"/>
      <c r="AN48" s="32"/>
      <c r="AO48" s="32"/>
      <c r="AP48" s="32"/>
      <c r="AQ48" s="32"/>
      <c r="AR48" s="33"/>
    </row>
    <row r="49" spans="1:44" x14ac:dyDescent="0.2">
      <c r="A49" s="204" t="s">
        <v>79</v>
      </c>
      <c r="B49" s="205"/>
      <c r="C49" s="205"/>
      <c r="D49" s="205"/>
      <c r="E49" s="24"/>
      <c r="F49" s="24"/>
      <c r="G49" s="24"/>
      <c r="H49" s="24"/>
      <c r="I49" s="24"/>
      <c r="J49" s="24"/>
      <c r="K49" s="24"/>
      <c r="L49" s="25"/>
      <c r="M49" s="194">
        <v>180</v>
      </c>
      <c r="N49" s="195"/>
      <c r="O49" s="32"/>
      <c r="P49" s="32"/>
      <c r="Q49" s="32"/>
      <c r="R49" s="32"/>
      <c r="S49" s="32"/>
      <c r="T49" s="33"/>
      <c r="U49" s="194">
        <v>170</v>
      </c>
      <c r="V49" s="195"/>
      <c r="W49" s="32"/>
      <c r="X49" s="32"/>
      <c r="Y49" s="32"/>
      <c r="Z49" s="32"/>
      <c r="AA49" s="32"/>
      <c r="AB49" s="33"/>
      <c r="AC49" s="194">
        <v>170</v>
      </c>
      <c r="AD49" s="195"/>
      <c r="AE49" s="32"/>
      <c r="AF49" s="32"/>
      <c r="AG49" s="32"/>
      <c r="AH49" s="32"/>
      <c r="AI49" s="32"/>
      <c r="AJ49" s="33"/>
      <c r="AK49" s="194">
        <v>180</v>
      </c>
      <c r="AL49" s="195"/>
      <c r="AM49" s="32"/>
      <c r="AN49" s="32"/>
      <c r="AO49" s="32"/>
      <c r="AP49" s="32"/>
      <c r="AQ49" s="32"/>
      <c r="AR49" s="33"/>
    </row>
    <row r="50" spans="1:44" x14ac:dyDescent="0.2">
      <c r="A50" s="204" t="s">
        <v>64</v>
      </c>
      <c r="B50" s="205"/>
      <c r="C50" s="205"/>
      <c r="D50" s="205"/>
      <c r="E50" s="24">
        <v>47.8</v>
      </c>
      <c r="F50" s="24">
        <v>0.5</v>
      </c>
      <c r="G50" s="24">
        <v>48.9</v>
      </c>
      <c r="H50" s="24">
        <v>25</v>
      </c>
      <c r="I50" s="24"/>
      <c r="J50" s="24"/>
      <c r="K50" s="24"/>
      <c r="L50" s="25"/>
      <c r="M50" s="194">
        <v>5</v>
      </c>
      <c r="N50" s="195"/>
      <c r="O50" s="32"/>
      <c r="P50" s="32"/>
      <c r="Q50" s="32"/>
      <c r="R50" s="32"/>
      <c r="S50" s="32"/>
      <c r="T50" s="33"/>
      <c r="U50" s="194">
        <v>5</v>
      </c>
      <c r="V50" s="195"/>
      <c r="W50" s="32"/>
      <c r="X50" s="32"/>
      <c r="Y50" s="32"/>
      <c r="Z50" s="32"/>
      <c r="AA50" s="32"/>
      <c r="AB50" s="33"/>
      <c r="AC50" s="194">
        <v>5</v>
      </c>
      <c r="AD50" s="195"/>
      <c r="AE50" s="32"/>
      <c r="AF50" s="32"/>
      <c r="AG50" s="32"/>
      <c r="AH50" s="32"/>
      <c r="AI50" s="32"/>
      <c r="AJ50" s="33"/>
      <c r="AK50" s="194">
        <v>5</v>
      </c>
      <c r="AL50" s="195"/>
      <c r="AM50" s="32"/>
      <c r="AN50" s="32"/>
      <c r="AO50" s="32"/>
      <c r="AP50" s="32"/>
      <c r="AQ50" s="32"/>
      <c r="AR50" s="33"/>
    </row>
    <row r="51" spans="1:44" x14ac:dyDescent="0.2">
      <c r="A51" s="204" t="s">
        <v>65</v>
      </c>
      <c r="B51" s="205"/>
      <c r="C51" s="205"/>
      <c r="D51" s="205"/>
      <c r="E51" s="24"/>
      <c r="F51" s="24"/>
      <c r="G51" s="24"/>
      <c r="H51" s="24"/>
      <c r="I51" s="24"/>
      <c r="J51" s="24"/>
      <c r="K51" s="24"/>
      <c r="L51" s="25"/>
      <c r="M51" s="194">
        <v>90</v>
      </c>
      <c r="N51" s="195"/>
      <c r="O51" s="32"/>
      <c r="P51" s="32"/>
      <c r="Q51" s="32"/>
      <c r="R51" s="32"/>
      <c r="S51" s="32"/>
      <c r="T51" s="33"/>
      <c r="U51" s="194">
        <v>90</v>
      </c>
      <c r="V51" s="195"/>
      <c r="W51" s="32"/>
      <c r="X51" s="32"/>
      <c r="Y51" s="32"/>
      <c r="Z51" s="32"/>
      <c r="AA51" s="32"/>
      <c r="AB51" s="33"/>
      <c r="AC51" s="194">
        <v>80</v>
      </c>
      <c r="AD51" s="195"/>
      <c r="AE51" s="32"/>
      <c r="AF51" s="32"/>
      <c r="AG51" s="32"/>
      <c r="AH51" s="32"/>
      <c r="AI51" s="32"/>
      <c r="AJ51" s="33"/>
      <c r="AK51" s="194">
        <v>80</v>
      </c>
      <c r="AL51" s="195"/>
      <c r="AM51" s="32"/>
      <c r="AN51" s="32"/>
      <c r="AO51" s="32"/>
      <c r="AP51" s="32"/>
      <c r="AQ51" s="32"/>
      <c r="AR51" s="33"/>
    </row>
    <row r="52" spans="1:44" x14ac:dyDescent="0.2">
      <c r="A52" s="204" t="s">
        <v>66</v>
      </c>
      <c r="B52" s="205"/>
      <c r="C52" s="205"/>
      <c r="D52" s="205"/>
      <c r="E52" s="24"/>
      <c r="F52" s="24"/>
      <c r="G52" s="24"/>
      <c r="H52" s="24"/>
      <c r="I52" s="24"/>
      <c r="J52" s="24"/>
      <c r="K52" s="24"/>
      <c r="L52" s="25"/>
      <c r="M52" s="194">
        <v>0</v>
      </c>
      <c r="N52" s="195"/>
      <c r="O52" s="32"/>
      <c r="P52" s="32"/>
      <c r="Q52" s="32"/>
      <c r="R52" s="32"/>
      <c r="S52" s="32"/>
      <c r="T52" s="33"/>
      <c r="U52" s="194">
        <v>0</v>
      </c>
      <c r="V52" s="195"/>
      <c r="W52" s="32"/>
      <c r="X52" s="32"/>
      <c r="Y52" s="32"/>
      <c r="Z52" s="32"/>
      <c r="AA52" s="32"/>
      <c r="AB52" s="33"/>
      <c r="AC52" s="194">
        <v>0</v>
      </c>
      <c r="AD52" s="195"/>
      <c r="AE52" s="32"/>
      <c r="AF52" s="32"/>
      <c r="AG52" s="32"/>
      <c r="AH52" s="32"/>
      <c r="AI52" s="32"/>
      <c r="AJ52" s="33"/>
      <c r="AK52" s="194">
        <v>0</v>
      </c>
      <c r="AL52" s="195"/>
      <c r="AM52" s="32"/>
      <c r="AN52" s="32"/>
      <c r="AO52" s="32"/>
      <c r="AP52" s="32"/>
      <c r="AQ52" s="32"/>
      <c r="AR52" s="33"/>
    </row>
    <row r="53" spans="1:44" x14ac:dyDescent="0.2">
      <c r="A53" s="204" t="s">
        <v>67</v>
      </c>
      <c r="B53" s="205"/>
      <c r="C53" s="205"/>
      <c r="D53" s="205"/>
      <c r="E53" s="24">
        <v>47.8</v>
      </c>
      <c r="F53" s="24">
        <v>0.5</v>
      </c>
      <c r="G53" s="24">
        <v>48.9</v>
      </c>
      <c r="H53" s="24">
        <v>25</v>
      </c>
      <c r="I53" s="24"/>
      <c r="J53" s="24"/>
      <c r="K53" s="24"/>
      <c r="L53" s="25"/>
      <c r="M53" s="194">
        <v>10</v>
      </c>
      <c r="N53" s="195"/>
      <c r="O53" s="32"/>
      <c r="P53" s="32"/>
      <c r="Q53" s="32"/>
      <c r="R53" s="32"/>
      <c r="S53" s="32"/>
      <c r="T53" s="33"/>
      <c r="U53" s="194">
        <v>10</v>
      </c>
      <c r="V53" s="195"/>
      <c r="W53" s="32"/>
      <c r="X53" s="32"/>
      <c r="Y53" s="32"/>
      <c r="Z53" s="32"/>
      <c r="AA53" s="32"/>
      <c r="AB53" s="33"/>
      <c r="AC53" s="194">
        <v>10</v>
      </c>
      <c r="AD53" s="195"/>
      <c r="AE53" s="32"/>
      <c r="AF53" s="32"/>
      <c r="AG53" s="32"/>
      <c r="AH53" s="32"/>
      <c r="AI53" s="32"/>
      <c r="AJ53" s="33"/>
      <c r="AK53" s="194">
        <v>10</v>
      </c>
      <c r="AL53" s="195"/>
      <c r="AM53" s="32"/>
      <c r="AN53" s="32"/>
      <c r="AO53" s="32"/>
      <c r="AP53" s="32"/>
      <c r="AQ53" s="32"/>
      <c r="AR53" s="33"/>
    </row>
    <row r="54" spans="1:44" x14ac:dyDescent="0.2">
      <c r="A54" s="204" t="s">
        <v>68</v>
      </c>
      <c r="B54" s="205"/>
      <c r="C54" s="205"/>
      <c r="D54" s="205"/>
      <c r="E54" s="24"/>
      <c r="F54" s="24"/>
      <c r="G54" s="24"/>
      <c r="H54" s="24"/>
      <c r="I54" s="24"/>
      <c r="J54" s="24"/>
      <c r="K54" s="24"/>
      <c r="L54" s="25"/>
      <c r="M54" s="34">
        <v>10</v>
      </c>
      <c r="N54" s="35"/>
      <c r="O54" s="32"/>
      <c r="P54" s="32"/>
      <c r="Q54" s="32"/>
      <c r="R54" s="32"/>
      <c r="S54" s="32"/>
      <c r="T54" s="33"/>
      <c r="U54" s="34">
        <v>10</v>
      </c>
      <c r="V54" s="35"/>
      <c r="W54" s="32"/>
      <c r="X54" s="32"/>
      <c r="Y54" s="32"/>
      <c r="Z54" s="32"/>
      <c r="AA54" s="32"/>
      <c r="AB54" s="33"/>
      <c r="AC54" s="34">
        <v>10</v>
      </c>
      <c r="AD54" s="35"/>
      <c r="AE54" s="32"/>
      <c r="AF54" s="32"/>
      <c r="AG54" s="32"/>
      <c r="AH54" s="32"/>
      <c r="AI54" s="32"/>
      <c r="AJ54" s="33"/>
      <c r="AK54" s="34">
        <v>10</v>
      </c>
      <c r="AL54" s="35"/>
      <c r="AM54" s="32"/>
      <c r="AN54" s="32"/>
      <c r="AO54" s="32"/>
      <c r="AP54" s="32"/>
      <c r="AQ54" s="32"/>
      <c r="AR54" s="33"/>
    </row>
    <row r="55" spans="1:44" ht="13.5" thickBot="1" x14ac:dyDescent="0.25">
      <c r="A55" s="209" t="s">
        <v>69</v>
      </c>
      <c r="B55" s="210"/>
      <c r="C55" s="210"/>
      <c r="D55" s="210"/>
      <c r="E55" s="211"/>
      <c r="F55" s="211"/>
      <c r="G55" s="211"/>
      <c r="H55" s="211"/>
      <c r="I55" s="211"/>
      <c r="J55" s="211"/>
      <c r="K55" s="211"/>
      <c r="L55" s="212"/>
      <c r="M55" s="207"/>
      <c r="N55" s="208"/>
      <c r="O55" s="99"/>
      <c r="P55" s="99"/>
      <c r="Q55" s="99"/>
      <c r="R55" s="99"/>
      <c r="S55" s="99"/>
      <c r="T55" s="206"/>
      <c r="U55" s="207"/>
      <c r="V55" s="208"/>
      <c r="W55" s="99"/>
      <c r="X55" s="99"/>
      <c r="Y55" s="99"/>
      <c r="Z55" s="99"/>
      <c r="AA55" s="99"/>
      <c r="AB55" s="206"/>
      <c r="AC55" s="207"/>
      <c r="AD55" s="208"/>
      <c r="AE55" s="99"/>
      <c r="AF55" s="99"/>
      <c r="AG55" s="99"/>
      <c r="AH55" s="99"/>
      <c r="AI55" s="99"/>
      <c r="AJ55" s="206"/>
      <c r="AK55" s="207"/>
      <c r="AL55" s="208"/>
      <c r="AM55" s="99"/>
      <c r="AN55" s="99"/>
      <c r="AO55" s="99"/>
      <c r="AP55" s="99"/>
      <c r="AQ55" s="99"/>
      <c r="AR55" s="206"/>
    </row>
    <row r="56" spans="1:44" x14ac:dyDescent="0.2">
      <c r="A56" s="196" t="s">
        <v>70</v>
      </c>
      <c r="B56" s="197"/>
      <c r="C56" s="197"/>
      <c r="D56" s="197"/>
      <c r="E56" s="26"/>
      <c r="F56" s="26"/>
      <c r="G56" s="26"/>
      <c r="H56" s="26"/>
      <c r="I56" s="26"/>
      <c r="J56" s="26"/>
      <c r="K56" s="26"/>
      <c r="L56" s="26"/>
      <c r="M56" s="19"/>
      <c r="N56" s="19"/>
      <c r="O56" s="20"/>
      <c r="P56" s="20"/>
      <c r="Q56" s="20"/>
      <c r="R56" s="20"/>
      <c r="S56" s="20"/>
      <c r="T56" s="20"/>
      <c r="U56" s="21"/>
      <c r="V56" s="21"/>
      <c r="W56" s="20"/>
      <c r="X56" s="20"/>
      <c r="Y56" s="20"/>
      <c r="Z56" s="20"/>
      <c r="AA56" s="20"/>
      <c r="AB56" s="20"/>
      <c r="AC56" s="21"/>
      <c r="AD56" s="21"/>
      <c r="AE56" s="20"/>
      <c r="AF56" s="20"/>
      <c r="AG56" s="20"/>
      <c r="AH56" s="20"/>
      <c r="AI56" s="20"/>
      <c r="AJ56" s="20"/>
      <c r="AK56" s="19"/>
      <c r="AL56" s="19"/>
      <c r="AM56" s="20"/>
      <c r="AN56" s="20"/>
      <c r="AO56" s="20"/>
      <c r="AP56" s="20"/>
      <c r="AQ56" s="20"/>
      <c r="AR56" s="27"/>
    </row>
    <row r="57" spans="1:44" x14ac:dyDescent="0.2">
      <c r="A57" s="204" t="s">
        <v>71</v>
      </c>
      <c r="B57" s="205"/>
      <c r="C57" s="205"/>
      <c r="D57" s="205"/>
      <c r="E57" s="24"/>
      <c r="F57" s="24"/>
      <c r="G57" s="24"/>
      <c r="H57" s="24"/>
      <c r="I57" s="24"/>
      <c r="J57" s="24"/>
      <c r="K57" s="24"/>
      <c r="L57" s="25"/>
      <c r="M57" s="213">
        <f>M59+M60</f>
        <v>170</v>
      </c>
      <c r="N57" s="214"/>
      <c r="O57" s="190"/>
      <c r="P57" s="190"/>
      <c r="Q57" s="190"/>
      <c r="R57" s="190"/>
      <c r="S57" s="190"/>
      <c r="T57" s="191"/>
      <c r="U57" s="192">
        <f>U59+U60</f>
        <v>170</v>
      </c>
      <c r="V57" s="193"/>
      <c r="W57" s="190"/>
      <c r="X57" s="190"/>
      <c r="Y57" s="190"/>
      <c r="Z57" s="190"/>
      <c r="AA57" s="190"/>
      <c r="AB57" s="191"/>
      <c r="AC57" s="192">
        <f>AC59+AC60</f>
        <v>160</v>
      </c>
      <c r="AD57" s="193"/>
      <c r="AE57" s="190"/>
      <c r="AF57" s="190"/>
      <c r="AG57" s="190"/>
      <c r="AH57" s="190"/>
      <c r="AI57" s="190"/>
      <c r="AJ57" s="191"/>
      <c r="AK57" s="213">
        <f>AK59+AK60</f>
        <v>170</v>
      </c>
      <c r="AL57" s="214"/>
      <c r="AM57" s="190"/>
      <c r="AN57" s="190"/>
      <c r="AO57" s="190"/>
      <c r="AP57" s="190"/>
      <c r="AQ57" s="190"/>
      <c r="AR57" s="191"/>
    </row>
    <row r="58" spans="1:44" x14ac:dyDescent="0.2">
      <c r="A58" s="204" t="s">
        <v>80</v>
      </c>
      <c r="B58" s="205"/>
      <c r="C58" s="205"/>
      <c r="D58" s="205"/>
      <c r="E58" s="24"/>
      <c r="F58" s="24"/>
      <c r="G58" s="24"/>
      <c r="H58" s="24"/>
      <c r="I58" s="24"/>
      <c r="J58" s="24"/>
      <c r="K58" s="24"/>
      <c r="L58" s="25"/>
      <c r="M58" s="34" t="s">
        <v>82</v>
      </c>
      <c r="N58" s="35"/>
      <c r="O58" s="32"/>
      <c r="P58" s="32"/>
      <c r="Q58" s="32"/>
      <c r="R58" s="32"/>
      <c r="S58" s="32"/>
      <c r="T58" s="33"/>
      <c r="U58" s="34" t="s">
        <v>82</v>
      </c>
      <c r="V58" s="35"/>
      <c r="W58" s="32"/>
      <c r="X58" s="32"/>
      <c r="Y58" s="32"/>
      <c r="Z58" s="32"/>
      <c r="AA58" s="32"/>
      <c r="AB58" s="33"/>
      <c r="AC58" s="34" t="s">
        <v>82</v>
      </c>
      <c r="AD58" s="35"/>
      <c r="AE58" s="32"/>
      <c r="AF58" s="32"/>
      <c r="AG58" s="32"/>
      <c r="AH58" s="32"/>
      <c r="AI58" s="32"/>
      <c r="AJ58" s="33"/>
      <c r="AK58" s="34" t="s">
        <v>82</v>
      </c>
      <c r="AL58" s="35"/>
      <c r="AM58" s="32"/>
      <c r="AN58" s="32"/>
      <c r="AO58" s="32"/>
      <c r="AP58" s="32"/>
      <c r="AQ58" s="32"/>
      <c r="AR58" s="33"/>
    </row>
    <row r="59" spans="1:44" x14ac:dyDescent="0.2">
      <c r="A59" s="204" t="s">
        <v>72</v>
      </c>
      <c r="B59" s="205"/>
      <c r="C59" s="205"/>
      <c r="D59" s="205"/>
      <c r="E59" s="24">
        <v>47.8</v>
      </c>
      <c r="F59" s="24">
        <v>0.5</v>
      </c>
      <c r="G59" s="24">
        <v>48.9</v>
      </c>
      <c r="H59" s="24">
        <v>25</v>
      </c>
      <c r="I59" s="24"/>
      <c r="J59" s="24"/>
      <c r="K59" s="24"/>
      <c r="L59" s="25"/>
      <c r="M59" s="194">
        <v>165</v>
      </c>
      <c r="N59" s="195"/>
      <c r="O59" s="32"/>
      <c r="P59" s="32"/>
      <c r="Q59" s="32"/>
      <c r="R59" s="32"/>
      <c r="S59" s="32"/>
      <c r="T59" s="33"/>
      <c r="U59" s="34">
        <v>165</v>
      </c>
      <c r="V59" s="35"/>
      <c r="W59" s="32"/>
      <c r="X59" s="32"/>
      <c r="Y59" s="32"/>
      <c r="Z59" s="32"/>
      <c r="AA59" s="32"/>
      <c r="AB59" s="33"/>
      <c r="AC59" s="194">
        <v>155</v>
      </c>
      <c r="AD59" s="195"/>
      <c r="AE59" s="32"/>
      <c r="AF59" s="32"/>
      <c r="AG59" s="32"/>
      <c r="AH59" s="32"/>
      <c r="AI59" s="32"/>
      <c r="AJ59" s="33"/>
      <c r="AK59" s="194">
        <v>165</v>
      </c>
      <c r="AL59" s="195"/>
      <c r="AM59" s="32"/>
      <c r="AN59" s="32"/>
      <c r="AO59" s="32"/>
      <c r="AP59" s="32"/>
      <c r="AQ59" s="32"/>
      <c r="AR59" s="33"/>
    </row>
    <row r="60" spans="1:44" s="6" customFormat="1" x14ac:dyDescent="0.2">
      <c r="A60" s="204" t="s">
        <v>81</v>
      </c>
      <c r="B60" s="205"/>
      <c r="C60" s="205"/>
      <c r="D60" s="205"/>
      <c r="E60" s="24"/>
      <c r="F60" s="24"/>
      <c r="G60" s="24"/>
      <c r="H60" s="24"/>
      <c r="I60" s="24"/>
      <c r="J60" s="24"/>
      <c r="K60" s="24"/>
      <c r="L60" s="25"/>
      <c r="M60" s="34">
        <v>5</v>
      </c>
      <c r="N60" s="35"/>
      <c r="O60" s="32"/>
      <c r="P60" s="32"/>
      <c r="Q60" s="32"/>
      <c r="R60" s="32"/>
      <c r="S60" s="32"/>
      <c r="T60" s="33"/>
      <c r="U60" s="34">
        <v>5</v>
      </c>
      <c r="V60" s="35"/>
      <c r="W60" s="32"/>
      <c r="X60" s="32"/>
      <c r="Y60" s="32"/>
      <c r="Z60" s="32"/>
      <c r="AA60" s="32"/>
      <c r="AB60" s="33"/>
      <c r="AC60" s="34">
        <v>5</v>
      </c>
      <c r="AD60" s="35"/>
      <c r="AE60" s="32"/>
      <c r="AF60" s="32"/>
      <c r="AG60" s="32"/>
      <c r="AH60" s="32"/>
      <c r="AI60" s="32"/>
      <c r="AJ60" s="33"/>
      <c r="AK60" s="34">
        <v>5</v>
      </c>
      <c r="AL60" s="35"/>
      <c r="AM60" s="32"/>
      <c r="AN60" s="32"/>
      <c r="AO60" s="32"/>
      <c r="AP60" s="32"/>
      <c r="AQ60" s="32"/>
      <c r="AR60" s="33"/>
    </row>
    <row r="61" spans="1:44" ht="13.5" thickBot="1" x14ac:dyDescent="0.25">
      <c r="A61" s="219" t="s">
        <v>73</v>
      </c>
      <c r="B61" s="220"/>
      <c r="C61" s="220"/>
      <c r="D61" s="220"/>
      <c r="E61" s="221"/>
      <c r="F61" s="221"/>
      <c r="G61" s="221"/>
      <c r="H61" s="221"/>
      <c r="I61" s="221"/>
      <c r="J61" s="221"/>
      <c r="K61" s="221"/>
      <c r="L61" s="222"/>
      <c r="M61" s="223"/>
      <c r="N61" s="224"/>
      <c r="O61" s="225"/>
      <c r="P61" s="225"/>
      <c r="Q61" s="225"/>
      <c r="R61" s="225"/>
      <c r="S61" s="225"/>
      <c r="T61" s="226"/>
      <c r="U61" s="223"/>
      <c r="V61" s="224"/>
      <c r="W61" s="225"/>
      <c r="X61" s="225"/>
      <c r="Y61" s="225"/>
      <c r="Z61" s="225"/>
      <c r="AA61" s="225"/>
      <c r="AB61" s="226"/>
      <c r="AC61" s="223"/>
      <c r="AD61" s="224"/>
      <c r="AE61" s="225"/>
      <c r="AF61" s="225"/>
      <c r="AG61" s="225"/>
      <c r="AH61" s="225"/>
      <c r="AI61" s="225"/>
      <c r="AJ61" s="226"/>
      <c r="AK61" s="223"/>
      <c r="AL61" s="224"/>
      <c r="AM61" s="225"/>
      <c r="AN61" s="225"/>
      <c r="AO61" s="225"/>
      <c r="AP61" s="225"/>
      <c r="AQ61" s="225"/>
      <c r="AR61" s="226"/>
    </row>
    <row r="62" spans="1:44" ht="13.5" thickBot="1" x14ac:dyDescent="0.25">
      <c r="A62" s="237" t="s">
        <v>74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29"/>
      <c r="N62" s="230"/>
      <c r="O62" s="227"/>
      <c r="P62" s="227"/>
      <c r="Q62" s="227"/>
      <c r="R62" s="227"/>
      <c r="S62" s="227"/>
      <c r="T62" s="228"/>
      <c r="U62" s="229"/>
      <c r="V62" s="230"/>
      <c r="W62" s="227"/>
      <c r="X62" s="227"/>
      <c r="Y62" s="227"/>
      <c r="Z62" s="227"/>
      <c r="AA62" s="227"/>
      <c r="AB62" s="228"/>
      <c r="AC62" s="229"/>
      <c r="AD62" s="230"/>
      <c r="AE62" s="227"/>
      <c r="AF62" s="227"/>
      <c r="AG62" s="227"/>
      <c r="AH62" s="227"/>
      <c r="AI62" s="227"/>
      <c r="AJ62" s="228"/>
      <c r="AK62" s="229"/>
      <c r="AL62" s="230"/>
      <c r="AM62" s="227"/>
      <c r="AN62" s="227"/>
      <c r="AO62" s="227"/>
      <c r="AP62" s="227"/>
      <c r="AQ62" s="227"/>
      <c r="AR62" s="228"/>
    </row>
    <row r="63" spans="1:44" ht="13.5" thickBot="1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</row>
    <row r="64" spans="1:44" ht="13.5" thickBot="1" x14ac:dyDescent="0.25">
      <c r="A64" s="231" t="s">
        <v>75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3"/>
      <c r="M64" s="234" t="s">
        <v>85</v>
      </c>
      <c r="N64" s="235"/>
      <c r="O64" s="235"/>
      <c r="P64" s="235"/>
      <c r="Q64" s="235"/>
      <c r="R64" s="235"/>
      <c r="S64" s="235"/>
      <c r="T64" s="236"/>
      <c r="U64" s="234" t="s">
        <v>85</v>
      </c>
      <c r="V64" s="235"/>
      <c r="W64" s="235"/>
      <c r="X64" s="235"/>
      <c r="Y64" s="235"/>
      <c r="Z64" s="235"/>
      <c r="AA64" s="235"/>
      <c r="AB64" s="236"/>
      <c r="AC64" s="234" t="s">
        <v>85</v>
      </c>
      <c r="AD64" s="235"/>
      <c r="AE64" s="235"/>
      <c r="AF64" s="235"/>
      <c r="AG64" s="235"/>
      <c r="AH64" s="235"/>
      <c r="AI64" s="235"/>
      <c r="AJ64" s="236"/>
      <c r="AK64" s="234" t="s">
        <v>85</v>
      </c>
      <c r="AL64" s="235"/>
      <c r="AM64" s="235"/>
      <c r="AN64" s="235"/>
      <c r="AO64" s="235"/>
      <c r="AP64" s="235"/>
      <c r="AQ64" s="235"/>
      <c r="AR64" s="236"/>
    </row>
  </sheetData>
  <mergeCells count="722"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M6:AN6"/>
    <mergeCell ref="AO6:AP6"/>
    <mergeCell ref="AQ6:AR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H36:AJ36"/>
    <mergeCell ref="AK36:AL36"/>
    <mergeCell ref="AM36:AO36"/>
    <mergeCell ref="AP36:AR36"/>
    <mergeCell ref="A37:D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AH45:AJ45"/>
    <mergeCell ref="AK45:AL45"/>
    <mergeCell ref="AM45:AO45"/>
    <mergeCell ref="AP45:AR45"/>
    <mergeCell ref="A46:D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C52:AD52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AH52:AJ52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H54:AJ54"/>
    <mergeCell ref="AK54:AL54"/>
    <mergeCell ref="AM54:AO54"/>
    <mergeCell ref="AP54:AR54"/>
    <mergeCell ref="A55:L55"/>
    <mergeCell ref="M55:N55"/>
    <mergeCell ref="O55:Q55"/>
    <mergeCell ref="R55:T55"/>
    <mergeCell ref="U55:V55"/>
    <mergeCell ref="W55:Y55"/>
    <mergeCell ref="A54:D54"/>
    <mergeCell ref="M54:N54"/>
    <mergeCell ref="O54:Q54"/>
    <mergeCell ref="R54:T54"/>
    <mergeCell ref="U54:V54"/>
    <mergeCell ref="W54:Y54"/>
    <mergeCell ref="Z54:AB54"/>
    <mergeCell ref="AC54:AD54"/>
    <mergeCell ref="AE54:AG54"/>
    <mergeCell ref="AC57:AD57"/>
    <mergeCell ref="AE57:AG57"/>
    <mergeCell ref="AH57:AJ57"/>
    <mergeCell ref="AK57:AL57"/>
    <mergeCell ref="AM57:AO57"/>
    <mergeCell ref="AP57:AR57"/>
    <mergeCell ref="AP55:AR55"/>
    <mergeCell ref="A56:D56"/>
    <mergeCell ref="A57:D57"/>
    <mergeCell ref="M57:N57"/>
    <mergeCell ref="O57:Q57"/>
    <mergeCell ref="R57:T57"/>
    <mergeCell ref="U57:V57"/>
    <mergeCell ref="W57:Y57"/>
    <mergeCell ref="Z57:AB57"/>
    <mergeCell ref="Z55:AB55"/>
    <mergeCell ref="AC55:AD55"/>
    <mergeCell ref="AE55:AG55"/>
    <mergeCell ref="AH55:AJ55"/>
    <mergeCell ref="AK55:AL55"/>
    <mergeCell ref="AM55:AO55"/>
    <mergeCell ref="AP58:AR58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Z58:AB58"/>
    <mergeCell ref="AC58:AD58"/>
    <mergeCell ref="AE58:AG58"/>
    <mergeCell ref="AH58:AJ58"/>
    <mergeCell ref="AK58:AL58"/>
    <mergeCell ref="AM58:AO58"/>
    <mergeCell ref="A58:D58"/>
    <mergeCell ref="M58:N58"/>
    <mergeCell ref="O58:Q58"/>
    <mergeCell ref="R58:T58"/>
    <mergeCell ref="U58:V58"/>
    <mergeCell ref="W58:Y58"/>
    <mergeCell ref="AH59:AJ59"/>
    <mergeCell ref="AK59:AL59"/>
    <mergeCell ref="AM59:AO59"/>
    <mergeCell ref="AP59:AR59"/>
    <mergeCell ref="A61:L61"/>
    <mergeCell ref="M61:N61"/>
    <mergeCell ref="O61:Q61"/>
    <mergeCell ref="R61:T61"/>
    <mergeCell ref="U61:V61"/>
    <mergeCell ref="W61:Y61"/>
    <mergeCell ref="AP61:AR61"/>
    <mergeCell ref="Z61:AB61"/>
    <mergeCell ref="AC61:AD61"/>
    <mergeCell ref="AE61:AG61"/>
    <mergeCell ref="AH61:AJ61"/>
    <mergeCell ref="AK61:AL61"/>
    <mergeCell ref="AM61:AO61"/>
    <mergeCell ref="A60:D60"/>
    <mergeCell ref="M60:N60"/>
    <mergeCell ref="O60:Q60"/>
    <mergeCell ref="R60:T60"/>
    <mergeCell ref="U60:V60"/>
    <mergeCell ref="W60:Y60"/>
    <mergeCell ref="Z60:AB60"/>
    <mergeCell ref="AC60:AD60"/>
    <mergeCell ref="AE60:AG60"/>
    <mergeCell ref="A64:L64"/>
    <mergeCell ref="M64:T64"/>
    <mergeCell ref="U64:AB64"/>
    <mergeCell ref="AC64:AJ64"/>
    <mergeCell ref="AK64:AR64"/>
    <mergeCell ref="A62:L62"/>
    <mergeCell ref="M62:N62"/>
    <mergeCell ref="O62:Q62"/>
    <mergeCell ref="R62:T62"/>
    <mergeCell ref="U62:V62"/>
    <mergeCell ref="W62:Y62"/>
    <mergeCell ref="Z62:AB62"/>
    <mergeCell ref="AC62:AD62"/>
    <mergeCell ref="AE62:AG62"/>
    <mergeCell ref="AH60:AJ60"/>
    <mergeCell ref="AK60:AL60"/>
    <mergeCell ref="AM60:AO60"/>
    <mergeCell ref="AP60:AR60"/>
    <mergeCell ref="AH62:AJ62"/>
    <mergeCell ref="AK62:AL62"/>
    <mergeCell ref="AM62:AO62"/>
    <mergeCell ref="AP62:AR62"/>
    <mergeCell ref="A63:AR63"/>
  </mergeCells>
  <pageMargins left="0.19685039370078741" right="0.19685039370078741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5"/>
  <sheetViews>
    <sheetView topLeftCell="A22" zoomScale="89" zoomScaleNormal="89" workbookViewId="0">
      <selection activeCell="M48" sqref="M48:N54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4" style="2" customWidth="1"/>
    <col min="15" max="21" width="3.28515625" style="2" customWidth="1"/>
    <col min="22" max="22" width="3.85546875" style="2" customWidth="1"/>
    <col min="23" max="29" width="3.28515625" style="2" customWidth="1"/>
    <col min="30" max="30" width="4" style="2" customWidth="1"/>
    <col min="31" max="37" width="3.28515625" style="2" customWidth="1"/>
    <col min="38" max="38" width="3.85546875" style="2" customWidth="1"/>
    <col min="39" max="44" width="3.28515625" style="2" customWidth="1"/>
    <col min="45" max="16384" width="9.140625" style="2"/>
  </cols>
  <sheetData>
    <row r="1" spans="1:44" ht="30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30" customHeight="1" thickBot="1" x14ac:dyDescent="0.2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44" ht="24.95" customHeight="1" thickBo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40">
        <v>0.375</v>
      </c>
      <c r="N3" s="41"/>
      <c r="O3" s="41"/>
      <c r="P3" s="41"/>
      <c r="Q3" s="41"/>
      <c r="R3" s="41"/>
      <c r="S3" s="41"/>
      <c r="T3" s="41"/>
      <c r="U3" s="40">
        <v>0.41666666666666669</v>
      </c>
      <c r="V3" s="41"/>
      <c r="W3" s="41"/>
      <c r="X3" s="41"/>
      <c r="Y3" s="41"/>
      <c r="Z3" s="41"/>
      <c r="AA3" s="41"/>
      <c r="AB3" s="41"/>
      <c r="AC3" s="40">
        <v>0.45833333333333331</v>
      </c>
      <c r="AD3" s="41"/>
      <c r="AE3" s="41"/>
      <c r="AF3" s="41"/>
      <c r="AG3" s="41"/>
      <c r="AH3" s="41"/>
      <c r="AI3" s="41"/>
      <c r="AJ3" s="41"/>
      <c r="AK3" s="40">
        <v>0.5</v>
      </c>
      <c r="AL3" s="41"/>
      <c r="AM3" s="41"/>
      <c r="AN3" s="41"/>
      <c r="AO3" s="41"/>
      <c r="AP3" s="41"/>
      <c r="AQ3" s="41"/>
      <c r="AR3" s="41"/>
    </row>
    <row r="4" spans="1:44" ht="30" customHeight="1" thickBot="1" x14ac:dyDescent="0.2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</row>
    <row r="5" spans="1:44" ht="15.75" customHeight="1" thickBot="1" x14ac:dyDescent="0.25">
      <c r="A5" s="28" t="s">
        <v>2</v>
      </c>
      <c r="B5" s="29" t="s">
        <v>3</v>
      </c>
      <c r="C5" s="29" t="s">
        <v>4</v>
      </c>
      <c r="D5" s="30" t="s">
        <v>5</v>
      </c>
      <c r="E5" s="149" t="s">
        <v>6</v>
      </c>
      <c r="F5" s="242"/>
      <c r="G5" s="241" t="s">
        <v>7</v>
      </c>
      <c r="H5" s="242"/>
      <c r="I5" s="241" t="s">
        <v>8</v>
      </c>
      <c r="J5" s="242"/>
      <c r="K5" s="241" t="s">
        <v>9</v>
      </c>
      <c r="L5" s="151"/>
      <c r="M5" s="149" t="s">
        <v>10</v>
      </c>
      <c r="N5" s="242"/>
      <c r="O5" s="241" t="s">
        <v>11</v>
      </c>
      <c r="P5" s="242"/>
      <c r="Q5" s="241" t="s">
        <v>12</v>
      </c>
      <c r="R5" s="242"/>
      <c r="S5" s="241" t="s">
        <v>13</v>
      </c>
      <c r="T5" s="151"/>
      <c r="U5" s="149" t="s">
        <v>10</v>
      </c>
      <c r="V5" s="242"/>
      <c r="W5" s="241" t="s">
        <v>11</v>
      </c>
      <c r="X5" s="242"/>
      <c r="Y5" s="241" t="s">
        <v>12</v>
      </c>
      <c r="Z5" s="242"/>
      <c r="AA5" s="241" t="s">
        <v>13</v>
      </c>
      <c r="AB5" s="151"/>
      <c r="AC5" s="149" t="s">
        <v>10</v>
      </c>
      <c r="AD5" s="242"/>
      <c r="AE5" s="241" t="s">
        <v>11</v>
      </c>
      <c r="AF5" s="242"/>
      <c r="AG5" s="241" t="s">
        <v>12</v>
      </c>
      <c r="AH5" s="242"/>
      <c r="AI5" s="241" t="s">
        <v>13</v>
      </c>
      <c r="AJ5" s="151"/>
      <c r="AK5" s="149" t="s">
        <v>10</v>
      </c>
      <c r="AL5" s="242"/>
      <c r="AM5" s="241" t="s">
        <v>11</v>
      </c>
      <c r="AN5" s="242"/>
      <c r="AO5" s="241" t="s">
        <v>12</v>
      </c>
      <c r="AP5" s="242"/>
      <c r="AQ5" s="241" t="s">
        <v>13</v>
      </c>
      <c r="AR5" s="151"/>
    </row>
    <row r="6" spans="1:44" x14ac:dyDescent="0.2">
      <c r="A6" s="15" t="s">
        <v>14</v>
      </c>
      <c r="B6" s="16">
        <v>32</v>
      </c>
      <c r="C6" s="17">
        <v>4.1000001132488251E-2</v>
      </c>
      <c r="D6" s="18">
        <v>0.16599999368190765</v>
      </c>
      <c r="E6" s="92">
        <v>110</v>
      </c>
      <c r="F6" s="93"/>
      <c r="G6" s="94" t="s">
        <v>15</v>
      </c>
      <c r="H6" s="94"/>
      <c r="I6" s="95">
        <v>0.15299999713897705</v>
      </c>
      <c r="J6" s="95"/>
      <c r="K6" s="95">
        <v>10.439999580383301</v>
      </c>
      <c r="L6" s="96"/>
      <c r="M6" s="70"/>
      <c r="N6" s="71"/>
      <c r="O6" s="72"/>
      <c r="P6" s="72"/>
      <c r="Q6" s="72"/>
      <c r="R6" s="72"/>
      <c r="S6" s="68"/>
      <c r="T6" s="69"/>
      <c r="U6" s="240"/>
      <c r="V6" s="71"/>
      <c r="W6" s="72"/>
      <c r="X6" s="72"/>
      <c r="Y6" s="72"/>
      <c r="Z6" s="72"/>
      <c r="AA6" s="68"/>
      <c r="AB6" s="69"/>
      <c r="AC6" s="240"/>
      <c r="AD6" s="71"/>
      <c r="AE6" s="72"/>
      <c r="AF6" s="72"/>
      <c r="AG6" s="72"/>
      <c r="AH6" s="72"/>
      <c r="AI6" s="68"/>
      <c r="AJ6" s="69"/>
      <c r="AK6" s="240"/>
      <c r="AL6" s="71"/>
      <c r="AM6" s="72"/>
      <c r="AN6" s="72"/>
      <c r="AO6" s="72"/>
      <c r="AP6" s="72"/>
      <c r="AQ6" s="68"/>
      <c r="AR6" s="69"/>
    </row>
    <row r="7" spans="1:44" x14ac:dyDescent="0.2">
      <c r="A7" s="83" t="s">
        <v>77</v>
      </c>
      <c r="B7" s="84"/>
      <c r="C7" s="84"/>
      <c r="D7" s="85"/>
      <c r="E7" s="64">
        <v>6</v>
      </c>
      <c r="F7" s="65"/>
      <c r="G7" s="57" t="s">
        <v>16</v>
      </c>
      <c r="H7" s="57"/>
      <c r="I7" s="58">
        <f>I6</f>
        <v>0.15299999713897705</v>
      </c>
      <c r="J7" s="58"/>
      <c r="K7" s="58">
        <f>K6</f>
        <v>10.439999580383301</v>
      </c>
      <c r="L7" s="59"/>
      <c r="M7" s="60">
        <v>280</v>
      </c>
      <c r="N7" s="61"/>
      <c r="O7" s="62">
        <v>2.74</v>
      </c>
      <c r="P7" s="62"/>
      <c r="Q7" s="62"/>
      <c r="R7" s="62"/>
      <c r="S7" s="62">
        <v>0.9</v>
      </c>
      <c r="T7" s="63"/>
      <c r="U7" s="66">
        <v>270</v>
      </c>
      <c r="V7" s="61"/>
      <c r="W7" s="62">
        <v>2.67</v>
      </c>
      <c r="X7" s="62"/>
      <c r="Y7" s="62"/>
      <c r="Z7" s="62"/>
      <c r="AA7" s="62">
        <v>0.9</v>
      </c>
      <c r="AB7" s="63"/>
      <c r="AC7" s="66">
        <v>260</v>
      </c>
      <c r="AD7" s="61"/>
      <c r="AE7" s="62">
        <v>2.5299999999999998</v>
      </c>
      <c r="AF7" s="62"/>
      <c r="AG7" s="62"/>
      <c r="AH7" s="62"/>
      <c r="AI7" s="62">
        <v>0.9</v>
      </c>
      <c r="AJ7" s="63"/>
      <c r="AK7" s="66">
        <v>280</v>
      </c>
      <c r="AL7" s="61"/>
      <c r="AM7" s="62">
        <v>2.76</v>
      </c>
      <c r="AN7" s="62"/>
      <c r="AO7" s="62"/>
      <c r="AP7" s="62"/>
      <c r="AQ7" s="62">
        <v>0.9</v>
      </c>
      <c r="AR7" s="63"/>
    </row>
    <row r="8" spans="1:44" x14ac:dyDescent="0.2">
      <c r="A8" s="86"/>
      <c r="B8" s="87"/>
      <c r="C8" s="87"/>
      <c r="D8" s="88"/>
      <c r="E8" s="64">
        <v>6</v>
      </c>
      <c r="F8" s="65"/>
      <c r="G8" s="57" t="s">
        <v>17</v>
      </c>
      <c r="H8" s="57"/>
      <c r="I8" s="58">
        <f>I6</f>
        <v>0.15299999713897705</v>
      </c>
      <c r="J8" s="58"/>
      <c r="K8" s="58">
        <f>K6</f>
        <v>10.439999580383301</v>
      </c>
      <c r="L8" s="59"/>
      <c r="M8" s="60">
        <v>870</v>
      </c>
      <c r="N8" s="61"/>
      <c r="O8" s="62">
        <v>8.51</v>
      </c>
      <c r="P8" s="62"/>
      <c r="Q8" s="62"/>
      <c r="R8" s="62"/>
      <c r="S8" s="62">
        <v>0.9</v>
      </c>
      <c r="T8" s="63"/>
      <c r="U8" s="66">
        <v>880</v>
      </c>
      <c r="V8" s="61"/>
      <c r="W8" s="62">
        <v>8.67</v>
      </c>
      <c r="X8" s="62"/>
      <c r="Y8" s="62"/>
      <c r="Z8" s="62"/>
      <c r="AA8" s="62">
        <v>0.9</v>
      </c>
      <c r="AB8" s="63"/>
      <c r="AC8" s="66">
        <v>900</v>
      </c>
      <c r="AD8" s="61"/>
      <c r="AE8" s="62">
        <v>8.8800000000000008</v>
      </c>
      <c r="AF8" s="62"/>
      <c r="AG8" s="62"/>
      <c r="AH8" s="62"/>
      <c r="AI8" s="62">
        <v>0.9</v>
      </c>
      <c r="AJ8" s="63"/>
      <c r="AK8" s="66">
        <v>930</v>
      </c>
      <c r="AL8" s="61"/>
      <c r="AM8" s="62">
        <v>9.1199999999999992</v>
      </c>
      <c r="AN8" s="62"/>
      <c r="AO8" s="62"/>
      <c r="AP8" s="62"/>
      <c r="AQ8" s="62">
        <v>0.9</v>
      </c>
      <c r="AR8" s="63"/>
    </row>
    <row r="9" spans="1:44" ht="13.5" thickBot="1" x14ac:dyDescent="0.25">
      <c r="A9" s="89"/>
      <c r="B9" s="90"/>
      <c r="C9" s="90"/>
      <c r="D9" s="91"/>
      <c r="E9" s="77" t="s">
        <v>18</v>
      </c>
      <c r="F9" s="78"/>
      <c r="G9" s="78"/>
      <c r="H9" s="78"/>
      <c r="I9" s="78"/>
      <c r="J9" s="78"/>
      <c r="K9" s="78"/>
      <c r="L9" s="79"/>
      <c r="M9" s="75">
        <v>10</v>
      </c>
      <c r="N9" s="73"/>
      <c r="O9" s="73"/>
      <c r="P9" s="76"/>
      <c r="Q9" s="76"/>
      <c r="R9" s="73"/>
      <c r="S9" s="73"/>
      <c r="T9" s="74"/>
      <c r="U9" s="75">
        <v>10</v>
      </c>
      <c r="V9" s="73"/>
      <c r="W9" s="73"/>
      <c r="X9" s="76"/>
      <c r="Y9" s="76"/>
      <c r="Z9" s="73"/>
      <c r="AA9" s="73"/>
      <c r="AB9" s="74"/>
      <c r="AC9" s="75">
        <v>10</v>
      </c>
      <c r="AD9" s="73"/>
      <c r="AE9" s="73"/>
      <c r="AF9" s="76"/>
      <c r="AG9" s="76"/>
      <c r="AH9" s="73"/>
      <c r="AI9" s="73"/>
      <c r="AJ9" s="74"/>
      <c r="AK9" s="75">
        <v>10</v>
      </c>
      <c r="AL9" s="73"/>
      <c r="AM9" s="73"/>
      <c r="AN9" s="76"/>
      <c r="AO9" s="76"/>
      <c r="AP9" s="73"/>
      <c r="AQ9" s="73"/>
      <c r="AR9" s="74"/>
    </row>
    <row r="10" spans="1:44" x14ac:dyDescent="0.2">
      <c r="A10" s="15" t="s">
        <v>19</v>
      </c>
      <c r="B10" s="16">
        <v>40</v>
      </c>
      <c r="C10" s="17">
        <v>2.3000000044703484E-2</v>
      </c>
      <c r="D10" s="18">
        <v>8.7999999523162842E-2</v>
      </c>
      <c r="E10" s="92">
        <v>110</v>
      </c>
      <c r="F10" s="93"/>
      <c r="G10" s="94" t="s">
        <v>15</v>
      </c>
      <c r="H10" s="94"/>
      <c r="I10" s="95">
        <v>0.16500000655651093</v>
      </c>
      <c r="J10" s="95"/>
      <c r="K10" s="95">
        <v>10.609999656677246</v>
      </c>
      <c r="L10" s="96"/>
      <c r="M10" s="70"/>
      <c r="N10" s="71"/>
      <c r="O10" s="72"/>
      <c r="P10" s="72"/>
      <c r="Q10" s="72"/>
      <c r="R10" s="72"/>
      <c r="S10" s="68"/>
      <c r="T10" s="69"/>
      <c r="U10" s="70"/>
      <c r="V10" s="71"/>
      <c r="W10" s="72"/>
      <c r="X10" s="72"/>
      <c r="Y10" s="72"/>
      <c r="Z10" s="72"/>
      <c r="AA10" s="68"/>
      <c r="AB10" s="69"/>
      <c r="AC10" s="70"/>
      <c r="AD10" s="71"/>
      <c r="AE10" s="72"/>
      <c r="AF10" s="72"/>
      <c r="AG10" s="72"/>
      <c r="AH10" s="72"/>
      <c r="AI10" s="68"/>
      <c r="AJ10" s="69"/>
      <c r="AK10" s="70"/>
      <c r="AL10" s="71"/>
      <c r="AM10" s="72"/>
      <c r="AN10" s="72"/>
      <c r="AO10" s="72"/>
      <c r="AP10" s="72"/>
      <c r="AQ10" s="68"/>
      <c r="AR10" s="69"/>
    </row>
    <row r="11" spans="1:44" x14ac:dyDescent="0.2">
      <c r="A11" s="83" t="s">
        <v>78</v>
      </c>
      <c r="B11" s="84"/>
      <c r="C11" s="84"/>
      <c r="D11" s="85"/>
      <c r="E11" s="64">
        <v>6</v>
      </c>
      <c r="F11" s="65"/>
      <c r="G11" s="57" t="s">
        <v>20</v>
      </c>
      <c r="H11" s="57"/>
      <c r="I11" s="58">
        <f>I10</f>
        <v>0.16500000655651093</v>
      </c>
      <c r="J11" s="58"/>
      <c r="K11" s="58">
        <f>K10</f>
        <v>10.609999656677246</v>
      </c>
      <c r="L11" s="59"/>
      <c r="M11" s="80">
        <v>340</v>
      </c>
      <c r="N11" s="60"/>
      <c r="O11" s="81">
        <v>3.43</v>
      </c>
      <c r="P11" s="82"/>
      <c r="Q11" s="62"/>
      <c r="R11" s="62"/>
      <c r="S11" s="62">
        <v>0.9</v>
      </c>
      <c r="T11" s="63"/>
      <c r="U11" s="80">
        <v>340</v>
      </c>
      <c r="V11" s="60"/>
      <c r="W11" s="81">
        <v>3.36</v>
      </c>
      <c r="X11" s="82"/>
      <c r="Y11" s="62"/>
      <c r="Z11" s="62"/>
      <c r="AA11" s="62">
        <v>0.9</v>
      </c>
      <c r="AB11" s="63"/>
      <c r="AC11" s="80">
        <v>330</v>
      </c>
      <c r="AD11" s="60"/>
      <c r="AE11" s="81">
        <v>3.23</v>
      </c>
      <c r="AF11" s="82"/>
      <c r="AG11" s="62"/>
      <c r="AH11" s="62"/>
      <c r="AI11" s="62">
        <v>0.9</v>
      </c>
      <c r="AJ11" s="63"/>
      <c r="AK11" s="80">
        <v>350</v>
      </c>
      <c r="AL11" s="60"/>
      <c r="AM11" s="81">
        <v>3.46</v>
      </c>
      <c r="AN11" s="82"/>
      <c r="AO11" s="62"/>
      <c r="AP11" s="62"/>
      <c r="AQ11" s="62">
        <v>0.9</v>
      </c>
      <c r="AR11" s="63"/>
    </row>
    <row r="12" spans="1:44" x14ac:dyDescent="0.2">
      <c r="A12" s="86"/>
      <c r="B12" s="87"/>
      <c r="C12" s="87"/>
      <c r="D12" s="88"/>
      <c r="E12" s="64">
        <v>6</v>
      </c>
      <c r="F12" s="65"/>
      <c r="G12" s="57" t="s">
        <v>21</v>
      </c>
      <c r="H12" s="57"/>
      <c r="I12" s="58">
        <f>I10</f>
        <v>0.16500000655651093</v>
      </c>
      <c r="J12" s="58"/>
      <c r="K12" s="58">
        <f>K10</f>
        <v>10.609999656677246</v>
      </c>
      <c r="L12" s="59"/>
      <c r="M12" s="80">
        <v>160</v>
      </c>
      <c r="N12" s="60"/>
      <c r="O12" s="81">
        <v>1.58</v>
      </c>
      <c r="P12" s="82"/>
      <c r="Q12" s="62"/>
      <c r="R12" s="62"/>
      <c r="S12" s="62">
        <v>0.9</v>
      </c>
      <c r="T12" s="63"/>
      <c r="U12" s="80">
        <v>140</v>
      </c>
      <c r="V12" s="60"/>
      <c r="W12" s="81">
        <v>1.33</v>
      </c>
      <c r="X12" s="82"/>
      <c r="Y12" s="62"/>
      <c r="Z12" s="62"/>
      <c r="AA12" s="62">
        <v>0.9</v>
      </c>
      <c r="AB12" s="63"/>
      <c r="AC12" s="80">
        <v>140</v>
      </c>
      <c r="AD12" s="60"/>
      <c r="AE12" s="81">
        <v>1.34</v>
      </c>
      <c r="AF12" s="82"/>
      <c r="AG12" s="62"/>
      <c r="AH12" s="62"/>
      <c r="AI12" s="62">
        <v>0.9</v>
      </c>
      <c r="AJ12" s="63"/>
      <c r="AK12" s="80">
        <v>140</v>
      </c>
      <c r="AL12" s="60"/>
      <c r="AM12" s="81">
        <v>1.39</v>
      </c>
      <c r="AN12" s="82"/>
      <c r="AO12" s="62"/>
      <c r="AP12" s="62"/>
      <c r="AQ12" s="62">
        <v>0.9</v>
      </c>
      <c r="AR12" s="63"/>
    </row>
    <row r="13" spans="1:44" ht="13.5" thickBot="1" x14ac:dyDescent="0.25">
      <c r="A13" s="89"/>
      <c r="B13" s="90"/>
      <c r="C13" s="90"/>
      <c r="D13" s="91"/>
      <c r="E13" s="77" t="s">
        <v>18</v>
      </c>
      <c r="F13" s="78"/>
      <c r="G13" s="78"/>
      <c r="H13" s="78"/>
      <c r="I13" s="78"/>
      <c r="J13" s="78"/>
      <c r="K13" s="78"/>
      <c r="L13" s="79"/>
      <c r="M13" s="75">
        <v>10</v>
      </c>
      <c r="N13" s="73"/>
      <c r="O13" s="73"/>
      <c r="P13" s="76"/>
      <c r="Q13" s="76"/>
      <c r="R13" s="73"/>
      <c r="S13" s="73"/>
      <c r="T13" s="74"/>
      <c r="U13" s="75">
        <v>10</v>
      </c>
      <c r="V13" s="73"/>
      <c r="W13" s="73"/>
      <c r="X13" s="76"/>
      <c r="Y13" s="76"/>
      <c r="Z13" s="73"/>
      <c r="AA13" s="73"/>
      <c r="AB13" s="74"/>
      <c r="AC13" s="75">
        <v>10</v>
      </c>
      <c r="AD13" s="73"/>
      <c r="AE13" s="73"/>
      <c r="AF13" s="76"/>
      <c r="AG13" s="76"/>
      <c r="AH13" s="73"/>
      <c r="AI13" s="73"/>
      <c r="AJ13" s="74"/>
      <c r="AK13" s="75">
        <v>10</v>
      </c>
      <c r="AL13" s="73"/>
      <c r="AM13" s="73"/>
      <c r="AN13" s="76"/>
      <c r="AO13" s="76"/>
      <c r="AP13" s="73"/>
      <c r="AQ13" s="73"/>
      <c r="AR13" s="74"/>
    </row>
    <row r="14" spans="1:44" x14ac:dyDescent="0.2">
      <c r="A14" s="102" t="s">
        <v>22</v>
      </c>
      <c r="B14" s="103"/>
      <c r="C14" s="103"/>
      <c r="D14" s="103"/>
      <c r="E14" s="106" t="s">
        <v>23</v>
      </c>
      <c r="F14" s="107"/>
      <c r="G14" s="107"/>
      <c r="H14" s="107"/>
      <c r="I14" s="107"/>
      <c r="J14" s="107"/>
      <c r="K14" s="107"/>
      <c r="L14" s="108"/>
      <c r="M14" s="109">
        <f>SUM(M6,M10)</f>
        <v>0</v>
      </c>
      <c r="N14" s="98"/>
      <c r="O14" s="97">
        <f>SUM(O6,O10)</f>
        <v>0</v>
      </c>
      <c r="P14" s="98"/>
      <c r="Q14" s="97">
        <f>SUM(Q6,Q10)</f>
        <v>0</v>
      </c>
      <c r="R14" s="98"/>
      <c r="S14" s="98"/>
      <c r="T14" s="110"/>
      <c r="U14" s="111">
        <f>SUM(U6,U10)</f>
        <v>0</v>
      </c>
      <c r="V14" s="98"/>
      <c r="W14" s="97">
        <f>SUM(W6,W10)</f>
        <v>0</v>
      </c>
      <c r="X14" s="98"/>
      <c r="Y14" s="97">
        <f>SUM(Y6,Y10)</f>
        <v>0</v>
      </c>
      <c r="Z14" s="98"/>
      <c r="AA14" s="98"/>
      <c r="AB14" s="110"/>
      <c r="AC14" s="111">
        <f>SUM(AC6,AC10)</f>
        <v>0</v>
      </c>
      <c r="AD14" s="98"/>
      <c r="AE14" s="97">
        <f>SUM(AE6,AE10)</f>
        <v>0</v>
      </c>
      <c r="AF14" s="98"/>
      <c r="AG14" s="97">
        <f>SUM(AG6,AG10)</f>
        <v>0</v>
      </c>
      <c r="AH14" s="98"/>
      <c r="AI14" s="98"/>
      <c r="AJ14" s="110"/>
      <c r="AK14" s="111">
        <f>SUM(AK6,AK10)</f>
        <v>0</v>
      </c>
      <c r="AL14" s="98"/>
      <c r="AM14" s="97">
        <f>SUM(AM6,AM10)</f>
        <v>0</v>
      </c>
      <c r="AN14" s="98"/>
      <c r="AO14" s="97">
        <f>SUM(AO6,AO10)</f>
        <v>0</v>
      </c>
      <c r="AP14" s="98"/>
      <c r="AQ14" s="98"/>
      <c r="AR14" s="110"/>
    </row>
    <row r="15" spans="1:44" ht="13.5" thickBot="1" x14ac:dyDescent="0.25">
      <c r="A15" s="104"/>
      <c r="B15" s="105"/>
      <c r="C15" s="105"/>
      <c r="D15" s="105"/>
      <c r="E15" s="116" t="s">
        <v>24</v>
      </c>
      <c r="F15" s="117"/>
      <c r="G15" s="117"/>
      <c r="H15" s="117"/>
      <c r="I15" s="117"/>
      <c r="J15" s="117"/>
      <c r="K15" s="117"/>
      <c r="L15" s="118"/>
      <c r="M15" s="119">
        <f>SUM(M7,M8,M11,M12)</f>
        <v>1650</v>
      </c>
      <c r="N15" s="100"/>
      <c r="O15" s="99">
        <f>SUM(O7,O8,O11,O12)</f>
        <v>16.259999999999998</v>
      </c>
      <c r="P15" s="100"/>
      <c r="Q15" s="99">
        <f>SUM(Q7,Q8,Q11,Q12)</f>
        <v>0</v>
      </c>
      <c r="R15" s="100"/>
      <c r="S15" s="100"/>
      <c r="T15" s="101"/>
      <c r="U15" s="115">
        <f>SUM(U7,U8,U11,U12)</f>
        <v>1630</v>
      </c>
      <c r="V15" s="100"/>
      <c r="W15" s="99">
        <f>SUM(W7,W8,W11,W12)</f>
        <v>16.03</v>
      </c>
      <c r="X15" s="100"/>
      <c r="Y15" s="99">
        <f>SUM(Y7,Y8,Y11,Y12)</f>
        <v>0</v>
      </c>
      <c r="Z15" s="100"/>
      <c r="AA15" s="100"/>
      <c r="AB15" s="101"/>
      <c r="AC15" s="115">
        <f>SUM(AC7,AC8,AC11,AC12)</f>
        <v>1630</v>
      </c>
      <c r="AD15" s="100"/>
      <c r="AE15" s="99">
        <f>SUM(AE7,AE8,AE11,AE12)</f>
        <v>15.98</v>
      </c>
      <c r="AF15" s="100"/>
      <c r="AG15" s="99">
        <f>SUM(AG7,AG8,AG11,AG12)</f>
        <v>0</v>
      </c>
      <c r="AH15" s="100"/>
      <c r="AI15" s="100"/>
      <c r="AJ15" s="101"/>
      <c r="AK15" s="115">
        <f>SUM(AK7,AK8,AK11,AK12)</f>
        <v>1700</v>
      </c>
      <c r="AL15" s="100"/>
      <c r="AM15" s="99">
        <f>SUM(AM7,AM8,AM11,AM12)</f>
        <v>16.73</v>
      </c>
      <c r="AN15" s="100"/>
      <c r="AO15" s="99">
        <f>SUM(AO7,AO8,AO11,AO12)</f>
        <v>0</v>
      </c>
      <c r="AP15" s="100"/>
      <c r="AQ15" s="100"/>
      <c r="AR15" s="101"/>
    </row>
    <row r="16" spans="1:44" x14ac:dyDescent="0.2">
      <c r="A16" s="102" t="s">
        <v>25</v>
      </c>
      <c r="B16" s="103"/>
      <c r="C16" s="103"/>
      <c r="D16" s="103"/>
      <c r="E16" s="103" t="s">
        <v>26</v>
      </c>
      <c r="F16" s="103"/>
      <c r="G16" s="103"/>
      <c r="H16" s="103"/>
      <c r="I16" s="129" t="s">
        <v>14</v>
      </c>
      <c r="J16" s="130"/>
      <c r="K16" s="130"/>
      <c r="L16" s="131"/>
      <c r="M16" s="113">
        <f>I6*(POWER(O7+O8,2)+POWER(Q7+Q8,2))/POWER(B6,2)</f>
        <v>1.891021693154471E-2</v>
      </c>
      <c r="N16" s="113"/>
      <c r="O16" s="113"/>
      <c r="P16" s="114" t="s">
        <v>27</v>
      </c>
      <c r="Q16" s="114"/>
      <c r="R16" s="123">
        <f>K6*(POWER(O7+O8,2)+POWER(Q7+Q8,2))/(100*B6)</f>
        <v>0.41291013965383172</v>
      </c>
      <c r="S16" s="123"/>
      <c r="T16" s="124"/>
      <c r="U16" s="112">
        <f>I6*(POWER(W7+W8,2)+POWER(Y7+Y8,2))/POWER(B6,2)</f>
        <v>1.9213990656333044E-2</v>
      </c>
      <c r="V16" s="113"/>
      <c r="W16" s="113"/>
      <c r="X16" s="114" t="s">
        <v>27</v>
      </c>
      <c r="Y16" s="114"/>
      <c r="Z16" s="123">
        <f>K6*(POWER(W7+W8,2)+POWER(Y7+Y8,2))/(100*B6)</f>
        <v>0.41954312813723083</v>
      </c>
      <c r="AA16" s="123"/>
      <c r="AB16" s="124"/>
      <c r="AC16" s="112">
        <f>I6*(POWER(AE7+AE8,2)+POWER(AG7+AG8,2))/POWER(B6,2)</f>
        <v>1.9451932546414898E-2</v>
      </c>
      <c r="AD16" s="113"/>
      <c r="AE16" s="113"/>
      <c r="AF16" s="114" t="s">
        <v>27</v>
      </c>
      <c r="AG16" s="114"/>
      <c r="AH16" s="123">
        <f>K6*(POWER(AE7+AE8,2)+POWER(AG7+AG8,2))/(100*B6)</f>
        <v>0.42473865917840598</v>
      </c>
      <c r="AI16" s="123"/>
      <c r="AJ16" s="124"/>
      <c r="AK16" s="112">
        <f>I6*(POWER(AM7+AM8,2)+POWER(AO7+AO8,2))/POWER(B6,2)</f>
        <v>2.1087463668175037E-2</v>
      </c>
      <c r="AL16" s="113"/>
      <c r="AM16" s="113"/>
      <c r="AN16" s="114" t="s">
        <v>27</v>
      </c>
      <c r="AO16" s="114"/>
      <c r="AP16" s="123">
        <f>K6*(POWER(AM7+AM8,2)+POWER(AO7+AO8,2))/(100*B6)</f>
        <v>0.46045096149301523</v>
      </c>
      <c r="AQ16" s="123"/>
      <c r="AR16" s="124"/>
    </row>
    <row r="17" spans="1:44" ht="13.5" thickBot="1" x14ac:dyDescent="0.25">
      <c r="A17" s="104"/>
      <c r="B17" s="105"/>
      <c r="C17" s="105"/>
      <c r="D17" s="105"/>
      <c r="E17" s="105"/>
      <c r="F17" s="105"/>
      <c r="G17" s="105"/>
      <c r="H17" s="105"/>
      <c r="I17" s="125" t="s">
        <v>19</v>
      </c>
      <c r="J17" s="76"/>
      <c r="K17" s="76"/>
      <c r="L17" s="126"/>
      <c r="M17" s="127">
        <f>I10*(POWER(O11+O12,2)+POWER(Q11+Q12,2))/POWER(B10,2)</f>
        <v>2.5884479153556743E-3</v>
      </c>
      <c r="N17" s="127"/>
      <c r="O17" s="127"/>
      <c r="P17" s="120" t="s">
        <v>27</v>
      </c>
      <c r="Q17" s="120"/>
      <c r="R17" s="121">
        <f>K10*(POWER(O11+O12,2)+POWER(Q11+Q12,2))/(100*B10)</f>
        <v>6.6578013095641125E-2</v>
      </c>
      <c r="S17" s="121"/>
      <c r="T17" s="122"/>
      <c r="U17" s="128">
        <f>I10*(POWER(W11+W12,2)+POWER(Y11+Y12,2))/POWER(B10,2)</f>
        <v>2.2683479026360432E-3</v>
      </c>
      <c r="V17" s="127"/>
      <c r="W17" s="127"/>
      <c r="X17" s="120" t="s">
        <v>27</v>
      </c>
      <c r="Y17" s="120"/>
      <c r="Z17" s="121">
        <f>K10*(POWER(W11+W12,2)+POWER(Y11+Y12,2))/(100*B10)</f>
        <v>5.834465336205958E-2</v>
      </c>
      <c r="AA17" s="121"/>
      <c r="AB17" s="122"/>
      <c r="AC17" s="128">
        <f>I10*(POWER(AE11+AE12,2)+POWER(AG11+AG12,2))/POWER(B10,2)</f>
        <v>2.1537553980825472E-3</v>
      </c>
      <c r="AD17" s="127"/>
      <c r="AE17" s="127"/>
      <c r="AF17" s="120" t="s">
        <v>27</v>
      </c>
      <c r="AG17" s="120"/>
      <c r="AH17" s="121">
        <f>K10*(POWER(AE11+AE12,2)+POWER(AG11+AG12,2))/(100*B10)</f>
        <v>5.5397195457434656E-2</v>
      </c>
      <c r="AI17" s="121"/>
      <c r="AJ17" s="122"/>
      <c r="AK17" s="128">
        <f>I10*(POWER(AM11+AM12,2)+POWER(AO11+AO12,2))/POWER(B10,2)</f>
        <v>2.4257579088909549E-3</v>
      </c>
      <c r="AL17" s="127"/>
      <c r="AM17" s="127"/>
      <c r="AN17" s="120" t="s">
        <v>27</v>
      </c>
      <c r="AO17" s="120"/>
      <c r="AP17" s="121">
        <f>K10*(POWER(AM11+AM12,2)+POWER(AO11+AO12,2))/(100*B10)</f>
        <v>6.2393429231047626E-2</v>
      </c>
      <c r="AQ17" s="121"/>
      <c r="AR17" s="122"/>
    </row>
    <row r="18" spans="1:44" ht="12.75" customHeight="1" x14ac:dyDescent="0.2">
      <c r="A18" s="159" t="s">
        <v>28</v>
      </c>
      <c r="B18" s="160"/>
      <c r="C18" s="160"/>
      <c r="D18" s="160"/>
      <c r="E18" s="103" t="s">
        <v>29</v>
      </c>
      <c r="F18" s="103"/>
      <c r="G18" s="103"/>
      <c r="H18" s="103"/>
      <c r="I18" s="129" t="s">
        <v>14</v>
      </c>
      <c r="J18" s="130"/>
      <c r="K18" s="130"/>
      <c r="L18" s="131"/>
      <c r="M18" s="132">
        <f>SUM(O7:P8)+C6+M16</f>
        <v>11.309910218064033</v>
      </c>
      <c r="N18" s="132"/>
      <c r="O18" s="132"/>
      <c r="P18" s="133" t="s">
        <v>27</v>
      </c>
      <c r="Q18" s="133"/>
      <c r="R18" s="134">
        <f>SUM(Q7:R8)+D6+R16</f>
        <v>0.57891013333573937</v>
      </c>
      <c r="S18" s="134"/>
      <c r="T18" s="135"/>
      <c r="U18" s="136">
        <f>SUM(W7:X8)+C6+U16</f>
        <v>11.400213991788821</v>
      </c>
      <c r="V18" s="132"/>
      <c r="W18" s="132"/>
      <c r="X18" s="133" t="s">
        <v>27</v>
      </c>
      <c r="Y18" s="133"/>
      <c r="Z18" s="134">
        <f>SUM(Y7:Z8)+D6+Z16</f>
        <v>0.58554312181913848</v>
      </c>
      <c r="AA18" s="134"/>
      <c r="AB18" s="135"/>
      <c r="AC18" s="136">
        <f>SUM(AE7:AF8)+C6+AC16</f>
        <v>11.470451933678904</v>
      </c>
      <c r="AD18" s="132"/>
      <c r="AE18" s="132"/>
      <c r="AF18" s="133" t="s">
        <v>27</v>
      </c>
      <c r="AG18" s="133"/>
      <c r="AH18" s="134">
        <f>SUM(AG7:AH8)+D6+AH16</f>
        <v>0.59073865286031357</v>
      </c>
      <c r="AI18" s="134"/>
      <c r="AJ18" s="135"/>
      <c r="AK18" s="136">
        <f>SUM(AM7:AN8)+C6+AK16</f>
        <v>11.942087464800663</v>
      </c>
      <c r="AL18" s="132"/>
      <c r="AM18" s="132"/>
      <c r="AN18" s="133" t="s">
        <v>27</v>
      </c>
      <c r="AO18" s="133"/>
      <c r="AP18" s="134">
        <f>SUM(AO7:AP8)+D6+AP16</f>
        <v>0.62645095517492289</v>
      </c>
      <c r="AQ18" s="134"/>
      <c r="AR18" s="135"/>
    </row>
    <row r="19" spans="1:44" x14ac:dyDescent="0.2">
      <c r="A19" s="161"/>
      <c r="B19" s="162"/>
      <c r="C19" s="162"/>
      <c r="D19" s="162"/>
      <c r="E19" s="165"/>
      <c r="F19" s="165"/>
      <c r="G19" s="165"/>
      <c r="H19" s="165"/>
      <c r="I19" s="152" t="s">
        <v>19</v>
      </c>
      <c r="J19" s="153"/>
      <c r="K19" s="153"/>
      <c r="L19" s="154"/>
      <c r="M19" s="140">
        <f>SUM(O11:P12)+C10+M17</f>
        <v>5.035588447960059</v>
      </c>
      <c r="N19" s="140"/>
      <c r="O19" s="140"/>
      <c r="P19" s="155" t="s">
        <v>27</v>
      </c>
      <c r="Q19" s="155"/>
      <c r="R19" s="137">
        <f>SUM(Q11:R12)+D10+R17</f>
        <v>0.15457801261880397</v>
      </c>
      <c r="S19" s="137"/>
      <c r="T19" s="138"/>
      <c r="U19" s="139">
        <f>SUM(W11:X12)+C10+U17</f>
        <v>4.7152683479473394</v>
      </c>
      <c r="V19" s="140"/>
      <c r="W19" s="140"/>
      <c r="X19" s="155" t="s">
        <v>27</v>
      </c>
      <c r="Y19" s="155"/>
      <c r="Z19" s="137">
        <f>SUM(Y11:Z12)+D10+Z17</f>
        <v>0.14634465288522241</v>
      </c>
      <c r="AA19" s="137"/>
      <c r="AB19" s="138"/>
      <c r="AC19" s="139">
        <f>SUM(AE11:AF12)+C10+AC17</f>
        <v>4.5951537554427864</v>
      </c>
      <c r="AD19" s="140"/>
      <c r="AE19" s="140"/>
      <c r="AF19" s="155" t="s">
        <v>27</v>
      </c>
      <c r="AG19" s="155"/>
      <c r="AH19" s="137">
        <f>SUM(AG11:AH12)+D10+AH17</f>
        <v>0.1433971949805975</v>
      </c>
      <c r="AI19" s="137"/>
      <c r="AJ19" s="138"/>
      <c r="AK19" s="139">
        <f>SUM(AM11:AN12)+C10+AK17</f>
        <v>4.875425757953594</v>
      </c>
      <c r="AL19" s="140"/>
      <c r="AM19" s="140"/>
      <c r="AN19" s="155" t="s">
        <v>27</v>
      </c>
      <c r="AO19" s="155"/>
      <c r="AP19" s="137">
        <f>SUM(AO11:AP12)+D10+AP17</f>
        <v>0.15039342875421047</v>
      </c>
      <c r="AQ19" s="137"/>
      <c r="AR19" s="138"/>
    </row>
    <row r="20" spans="1:44" ht="13.5" thickBot="1" x14ac:dyDescent="0.25">
      <c r="A20" s="163"/>
      <c r="B20" s="164"/>
      <c r="C20" s="164"/>
      <c r="D20" s="164"/>
      <c r="E20" s="105"/>
      <c r="F20" s="105"/>
      <c r="G20" s="105"/>
      <c r="H20" s="105"/>
      <c r="I20" s="141" t="s">
        <v>30</v>
      </c>
      <c r="J20" s="142"/>
      <c r="K20" s="142"/>
      <c r="L20" s="143"/>
      <c r="M20" s="144">
        <f>SUM(M18,M19)</f>
        <v>16.345498666024092</v>
      </c>
      <c r="N20" s="144"/>
      <c r="O20" s="144"/>
      <c r="P20" s="145" t="s">
        <v>27</v>
      </c>
      <c r="Q20" s="145"/>
      <c r="R20" s="146">
        <f>SUM(R18,R19)</f>
        <v>0.73348814595454337</v>
      </c>
      <c r="S20" s="146"/>
      <c r="T20" s="147"/>
      <c r="U20" s="148">
        <f>SUM(U18,U19)</f>
        <v>16.115482339736161</v>
      </c>
      <c r="V20" s="144"/>
      <c r="W20" s="144"/>
      <c r="X20" s="145" t="s">
        <v>27</v>
      </c>
      <c r="Y20" s="145"/>
      <c r="Z20" s="146">
        <f>SUM(Z18,Z19)</f>
        <v>0.73188777470436084</v>
      </c>
      <c r="AA20" s="146"/>
      <c r="AB20" s="147"/>
      <c r="AC20" s="148">
        <f>SUM(AC18,AC19)</f>
        <v>16.065605689121689</v>
      </c>
      <c r="AD20" s="144"/>
      <c r="AE20" s="144"/>
      <c r="AF20" s="145" t="s">
        <v>27</v>
      </c>
      <c r="AG20" s="145"/>
      <c r="AH20" s="146">
        <f>SUM(AH18,AH19)</f>
        <v>0.73413584784091102</v>
      </c>
      <c r="AI20" s="146"/>
      <c r="AJ20" s="147"/>
      <c r="AK20" s="148">
        <f>SUM(AK18,AK19)</f>
        <v>16.817513222754258</v>
      </c>
      <c r="AL20" s="144"/>
      <c r="AM20" s="144"/>
      <c r="AN20" s="145" t="s">
        <v>27</v>
      </c>
      <c r="AO20" s="145"/>
      <c r="AP20" s="146">
        <f>SUM(AP18,AP19)</f>
        <v>0.77684438392913335</v>
      </c>
      <c r="AQ20" s="146"/>
      <c r="AR20" s="147"/>
    </row>
    <row r="21" spans="1:44" ht="30" customHeight="1" thickBot="1" x14ac:dyDescent="0.25">
      <c r="A21" s="166" t="s">
        <v>31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</row>
    <row r="22" spans="1:44" ht="15.75" customHeight="1" thickBot="1" x14ac:dyDescent="0.25">
      <c r="A22" s="167" t="s">
        <v>6</v>
      </c>
      <c r="B22" s="168"/>
      <c r="C22" s="168" t="s">
        <v>2</v>
      </c>
      <c r="D22" s="168"/>
      <c r="E22" s="168" t="s">
        <v>32</v>
      </c>
      <c r="F22" s="168"/>
      <c r="G22" s="168"/>
      <c r="H22" s="168"/>
      <c r="I22" s="168"/>
      <c r="J22" s="168"/>
      <c r="K22" s="168"/>
      <c r="L22" s="169"/>
      <c r="M22" s="149" t="s">
        <v>33</v>
      </c>
      <c r="N22" s="150"/>
      <c r="O22" s="150"/>
      <c r="P22" s="150"/>
      <c r="Q22" s="150"/>
      <c r="R22" s="150"/>
      <c r="S22" s="150"/>
      <c r="T22" s="151"/>
      <c r="U22" s="149" t="s">
        <v>33</v>
      </c>
      <c r="V22" s="150"/>
      <c r="W22" s="150"/>
      <c r="X22" s="150"/>
      <c r="Y22" s="150"/>
      <c r="Z22" s="150"/>
      <c r="AA22" s="150"/>
      <c r="AB22" s="151"/>
      <c r="AC22" s="149" t="s">
        <v>33</v>
      </c>
      <c r="AD22" s="150"/>
      <c r="AE22" s="150"/>
      <c r="AF22" s="150"/>
      <c r="AG22" s="150"/>
      <c r="AH22" s="150"/>
      <c r="AI22" s="150"/>
      <c r="AJ22" s="151"/>
      <c r="AK22" s="149" t="s">
        <v>33</v>
      </c>
      <c r="AL22" s="150"/>
      <c r="AM22" s="150"/>
      <c r="AN22" s="150"/>
      <c r="AO22" s="150"/>
      <c r="AP22" s="150"/>
      <c r="AQ22" s="150"/>
      <c r="AR22" s="151"/>
    </row>
    <row r="23" spans="1:44" x14ac:dyDescent="0.2">
      <c r="A23" s="92">
        <v>6</v>
      </c>
      <c r="B23" s="93"/>
      <c r="C23" s="93" t="s">
        <v>16</v>
      </c>
      <c r="D23" s="93"/>
      <c r="E23" s="107" t="s">
        <v>34</v>
      </c>
      <c r="F23" s="107"/>
      <c r="G23" s="107"/>
      <c r="H23" s="107"/>
      <c r="I23" s="107"/>
      <c r="J23" s="107"/>
      <c r="K23" s="107"/>
      <c r="L23" s="108"/>
      <c r="M23" s="156">
        <v>6.3</v>
      </c>
      <c r="N23" s="157"/>
      <c r="O23" s="157"/>
      <c r="P23" s="157"/>
      <c r="Q23" s="157"/>
      <c r="R23" s="157"/>
      <c r="S23" s="157"/>
      <c r="T23" s="158"/>
      <c r="U23" s="156">
        <v>6.32</v>
      </c>
      <c r="V23" s="157"/>
      <c r="W23" s="157"/>
      <c r="X23" s="157"/>
      <c r="Y23" s="157"/>
      <c r="Z23" s="157"/>
      <c r="AA23" s="157"/>
      <c r="AB23" s="158"/>
      <c r="AC23" s="156">
        <v>6.29</v>
      </c>
      <c r="AD23" s="157"/>
      <c r="AE23" s="157"/>
      <c r="AF23" s="157"/>
      <c r="AG23" s="157"/>
      <c r="AH23" s="157"/>
      <c r="AI23" s="157"/>
      <c r="AJ23" s="158"/>
      <c r="AK23" s="156">
        <v>6.3</v>
      </c>
      <c r="AL23" s="157"/>
      <c r="AM23" s="157"/>
      <c r="AN23" s="157"/>
      <c r="AO23" s="157"/>
      <c r="AP23" s="157"/>
      <c r="AQ23" s="157"/>
      <c r="AR23" s="158"/>
    </row>
    <row r="24" spans="1:44" x14ac:dyDescent="0.2">
      <c r="A24" s="64">
        <v>6</v>
      </c>
      <c r="B24" s="65"/>
      <c r="C24" s="65" t="s">
        <v>17</v>
      </c>
      <c r="D24" s="65"/>
      <c r="E24" s="57" t="s">
        <v>35</v>
      </c>
      <c r="F24" s="57"/>
      <c r="G24" s="57"/>
      <c r="H24" s="57"/>
      <c r="I24" s="57"/>
      <c r="J24" s="57"/>
      <c r="K24" s="57"/>
      <c r="L24" s="173"/>
      <c r="M24" s="170">
        <v>6.32</v>
      </c>
      <c r="N24" s="171"/>
      <c r="O24" s="171"/>
      <c r="P24" s="171"/>
      <c r="Q24" s="171"/>
      <c r="R24" s="171"/>
      <c r="S24" s="171"/>
      <c r="T24" s="172"/>
      <c r="U24" s="170">
        <v>6.3</v>
      </c>
      <c r="V24" s="171"/>
      <c r="W24" s="171"/>
      <c r="X24" s="171"/>
      <c r="Y24" s="171"/>
      <c r="Z24" s="171"/>
      <c r="AA24" s="171"/>
      <c r="AB24" s="172"/>
      <c r="AC24" s="170">
        <v>6.3</v>
      </c>
      <c r="AD24" s="171"/>
      <c r="AE24" s="171"/>
      <c r="AF24" s="171"/>
      <c r="AG24" s="171"/>
      <c r="AH24" s="171"/>
      <c r="AI24" s="171"/>
      <c r="AJ24" s="172"/>
      <c r="AK24" s="170">
        <v>6.29</v>
      </c>
      <c r="AL24" s="171"/>
      <c r="AM24" s="171"/>
      <c r="AN24" s="171"/>
      <c r="AO24" s="171"/>
      <c r="AP24" s="171"/>
      <c r="AQ24" s="171"/>
      <c r="AR24" s="172"/>
    </row>
    <row r="25" spans="1:44" x14ac:dyDescent="0.2">
      <c r="A25" s="64">
        <v>6</v>
      </c>
      <c r="B25" s="65"/>
      <c r="C25" s="65" t="s">
        <v>20</v>
      </c>
      <c r="D25" s="65"/>
      <c r="E25" s="57" t="s">
        <v>36</v>
      </c>
      <c r="F25" s="57"/>
      <c r="G25" s="57"/>
      <c r="H25" s="57"/>
      <c r="I25" s="57"/>
      <c r="J25" s="57"/>
      <c r="K25" s="57"/>
      <c r="L25" s="173"/>
      <c r="M25" s="170">
        <v>6.29</v>
      </c>
      <c r="N25" s="171"/>
      <c r="O25" s="171"/>
      <c r="P25" s="171"/>
      <c r="Q25" s="171"/>
      <c r="R25" s="171"/>
      <c r="S25" s="171"/>
      <c r="T25" s="172"/>
      <c r="U25" s="170">
        <v>6.29</v>
      </c>
      <c r="V25" s="171"/>
      <c r="W25" s="171"/>
      <c r="X25" s="171"/>
      <c r="Y25" s="171"/>
      <c r="Z25" s="171"/>
      <c r="AA25" s="171"/>
      <c r="AB25" s="172"/>
      <c r="AC25" s="170">
        <v>6.32</v>
      </c>
      <c r="AD25" s="171"/>
      <c r="AE25" s="171"/>
      <c r="AF25" s="171"/>
      <c r="AG25" s="171"/>
      <c r="AH25" s="171"/>
      <c r="AI25" s="171"/>
      <c r="AJ25" s="172"/>
      <c r="AK25" s="170">
        <v>6.32</v>
      </c>
      <c r="AL25" s="171"/>
      <c r="AM25" s="171"/>
      <c r="AN25" s="171"/>
      <c r="AO25" s="171"/>
      <c r="AP25" s="171"/>
      <c r="AQ25" s="171"/>
      <c r="AR25" s="172"/>
    </row>
    <row r="26" spans="1:44" ht="13.5" thickBot="1" x14ac:dyDescent="0.25">
      <c r="A26" s="188">
        <v>6</v>
      </c>
      <c r="B26" s="189"/>
      <c r="C26" s="189" t="s">
        <v>21</v>
      </c>
      <c r="D26" s="189"/>
      <c r="E26" s="117" t="s">
        <v>37</v>
      </c>
      <c r="F26" s="117"/>
      <c r="G26" s="117"/>
      <c r="H26" s="117"/>
      <c r="I26" s="117"/>
      <c r="J26" s="117"/>
      <c r="K26" s="117"/>
      <c r="L26" s="118"/>
      <c r="M26" s="174">
        <v>6.3</v>
      </c>
      <c r="N26" s="175"/>
      <c r="O26" s="175"/>
      <c r="P26" s="175"/>
      <c r="Q26" s="175"/>
      <c r="R26" s="175"/>
      <c r="S26" s="175"/>
      <c r="T26" s="176"/>
      <c r="U26" s="174">
        <v>6.3</v>
      </c>
      <c r="V26" s="175"/>
      <c r="W26" s="175"/>
      <c r="X26" s="175"/>
      <c r="Y26" s="175"/>
      <c r="Z26" s="175"/>
      <c r="AA26" s="175"/>
      <c r="AB26" s="176"/>
      <c r="AC26" s="174">
        <v>6.34</v>
      </c>
      <c r="AD26" s="175"/>
      <c r="AE26" s="175"/>
      <c r="AF26" s="175"/>
      <c r="AG26" s="175"/>
      <c r="AH26" s="175"/>
      <c r="AI26" s="175"/>
      <c r="AJ26" s="176"/>
      <c r="AK26" s="174">
        <v>6.35</v>
      </c>
      <c r="AL26" s="175"/>
      <c r="AM26" s="175"/>
      <c r="AN26" s="175"/>
      <c r="AO26" s="175"/>
      <c r="AP26" s="175"/>
      <c r="AQ26" s="175"/>
      <c r="AR26" s="176"/>
    </row>
    <row r="27" spans="1:44" ht="30" customHeight="1" thickBot="1" x14ac:dyDescent="0.25">
      <c r="A27" s="166" t="s">
        <v>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</row>
    <row r="28" spans="1:44" ht="15" customHeight="1" x14ac:dyDescent="0.2">
      <c r="A28" s="177" t="s">
        <v>2</v>
      </c>
      <c r="B28" s="178"/>
      <c r="C28" s="178"/>
      <c r="D28" s="178"/>
      <c r="E28" s="178" t="s">
        <v>39</v>
      </c>
      <c r="F28" s="178"/>
      <c r="G28" s="178" t="s">
        <v>40</v>
      </c>
      <c r="H28" s="178"/>
      <c r="I28" s="178" t="s">
        <v>41</v>
      </c>
      <c r="J28" s="178"/>
      <c r="K28" s="178" t="s">
        <v>42</v>
      </c>
      <c r="L28" s="181"/>
      <c r="M28" s="102" t="s">
        <v>10</v>
      </c>
      <c r="N28" s="182"/>
      <c r="O28" s="184" t="s">
        <v>11</v>
      </c>
      <c r="P28" s="103"/>
      <c r="Q28" s="182"/>
      <c r="R28" s="184" t="s">
        <v>12</v>
      </c>
      <c r="S28" s="103"/>
      <c r="T28" s="186"/>
      <c r="U28" s="102" t="s">
        <v>10</v>
      </c>
      <c r="V28" s="182"/>
      <c r="W28" s="184" t="s">
        <v>11</v>
      </c>
      <c r="X28" s="103"/>
      <c r="Y28" s="182"/>
      <c r="Z28" s="184" t="s">
        <v>12</v>
      </c>
      <c r="AA28" s="103"/>
      <c r="AB28" s="186"/>
      <c r="AC28" s="102" t="s">
        <v>10</v>
      </c>
      <c r="AD28" s="182"/>
      <c r="AE28" s="184" t="s">
        <v>11</v>
      </c>
      <c r="AF28" s="103"/>
      <c r="AG28" s="182"/>
      <c r="AH28" s="184" t="s">
        <v>12</v>
      </c>
      <c r="AI28" s="103"/>
      <c r="AJ28" s="186"/>
      <c r="AK28" s="102" t="s">
        <v>10</v>
      </c>
      <c r="AL28" s="182"/>
      <c r="AM28" s="184" t="s">
        <v>11</v>
      </c>
      <c r="AN28" s="103"/>
      <c r="AO28" s="182"/>
      <c r="AP28" s="184" t="s">
        <v>12</v>
      </c>
      <c r="AQ28" s="103"/>
      <c r="AR28" s="186"/>
    </row>
    <row r="29" spans="1:44" ht="15.75" customHeight="1" thickBot="1" x14ac:dyDescent="0.25">
      <c r="A29" s="179"/>
      <c r="B29" s="180"/>
      <c r="C29" s="180"/>
      <c r="D29" s="180"/>
      <c r="E29" s="22" t="s">
        <v>43</v>
      </c>
      <c r="F29" s="22" t="s">
        <v>44</v>
      </c>
      <c r="G29" s="22" t="s">
        <v>43</v>
      </c>
      <c r="H29" s="22" t="s">
        <v>44</v>
      </c>
      <c r="I29" s="22" t="s">
        <v>43</v>
      </c>
      <c r="J29" s="22" t="s">
        <v>44</v>
      </c>
      <c r="K29" s="22" t="s">
        <v>43</v>
      </c>
      <c r="L29" s="23" t="s">
        <v>44</v>
      </c>
      <c r="M29" s="104"/>
      <c r="N29" s="183"/>
      <c r="O29" s="185"/>
      <c r="P29" s="105"/>
      <c r="Q29" s="183"/>
      <c r="R29" s="185"/>
      <c r="S29" s="105"/>
      <c r="T29" s="187"/>
      <c r="U29" s="104"/>
      <c r="V29" s="183"/>
      <c r="W29" s="185"/>
      <c r="X29" s="105"/>
      <c r="Y29" s="183"/>
      <c r="Z29" s="185"/>
      <c r="AA29" s="105"/>
      <c r="AB29" s="187"/>
      <c r="AC29" s="104"/>
      <c r="AD29" s="183"/>
      <c r="AE29" s="185"/>
      <c r="AF29" s="105"/>
      <c r="AG29" s="183"/>
      <c r="AH29" s="185"/>
      <c r="AI29" s="105"/>
      <c r="AJ29" s="187"/>
      <c r="AK29" s="104"/>
      <c r="AL29" s="183"/>
      <c r="AM29" s="185"/>
      <c r="AN29" s="105"/>
      <c r="AO29" s="183"/>
      <c r="AP29" s="185"/>
      <c r="AQ29" s="105"/>
      <c r="AR29" s="187"/>
    </row>
    <row r="30" spans="1:44" x14ac:dyDescent="0.2">
      <c r="A30" s="196" t="s">
        <v>45</v>
      </c>
      <c r="B30" s="197"/>
      <c r="C30" s="197"/>
      <c r="D30" s="197"/>
      <c r="E30" s="198"/>
      <c r="F30" s="198"/>
      <c r="G30" s="198"/>
      <c r="H30" s="198"/>
      <c r="I30" s="198"/>
      <c r="J30" s="198"/>
      <c r="K30" s="198"/>
      <c r="L30" s="199"/>
      <c r="M30" s="200"/>
      <c r="N30" s="201"/>
      <c r="O30" s="202"/>
      <c r="P30" s="202"/>
      <c r="Q30" s="202"/>
      <c r="R30" s="202"/>
      <c r="S30" s="202"/>
      <c r="T30" s="203"/>
      <c r="U30" s="200"/>
      <c r="V30" s="201"/>
      <c r="W30" s="202"/>
      <c r="X30" s="202"/>
      <c r="Y30" s="202"/>
      <c r="Z30" s="202"/>
      <c r="AA30" s="202"/>
      <c r="AB30" s="203"/>
      <c r="AC30" s="200"/>
      <c r="AD30" s="201"/>
      <c r="AE30" s="202"/>
      <c r="AF30" s="202"/>
      <c r="AG30" s="202"/>
      <c r="AH30" s="202"/>
      <c r="AI30" s="202"/>
      <c r="AJ30" s="203"/>
      <c r="AK30" s="200"/>
      <c r="AL30" s="201"/>
      <c r="AM30" s="202"/>
      <c r="AN30" s="202"/>
      <c r="AO30" s="202"/>
      <c r="AP30" s="202"/>
      <c r="AQ30" s="202"/>
      <c r="AR30" s="203"/>
    </row>
    <row r="31" spans="1:44" x14ac:dyDescent="0.2">
      <c r="A31" s="204" t="s">
        <v>46</v>
      </c>
      <c r="B31" s="205"/>
      <c r="C31" s="205"/>
      <c r="D31" s="205"/>
      <c r="E31" s="24"/>
      <c r="F31" s="24"/>
      <c r="G31" s="24"/>
      <c r="H31" s="24"/>
      <c r="I31" s="24"/>
      <c r="J31" s="24"/>
      <c r="K31" s="24"/>
      <c r="L31" s="25"/>
      <c r="M31" s="192">
        <f>M32+M33+M34</f>
        <v>285</v>
      </c>
      <c r="N31" s="193"/>
      <c r="O31" s="190"/>
      <c r="P31" s="190"/>
      <c r="Q31" s="190"/>
      <c r="R31" s="190"/>
      <c r="S31" s="190"/>
      <c r="T31" s="191"/>
      <c r="U31" s="192">
        <f>U32+U33+U34</f>
        <v>270</v>
      </c>
      <c r="V31" s="193"/>
      <c r="W31" s="190"/>
      <c r="X31" s="190"/>
      <c r="Y31" s="190"/>
      <c r="Z31" s="190"/>
      <c r="AA31" s="190"/>
      <c r="AB31" s="191"/>
      <c r="AC31" s="192">
        <f>AC32+AC33+AC34</f>
        <v>260</v>
      </c>
      <c r="AD31" s="193"/>
      <c r="AE31" s="190"/>
      <c r="AF31" s="190"/>
      <c r="AG31" s="190"/>
      <c r="AH31" s="190"/>
      <c r="AI31" s="190"/>
      <c r="AJ31" s="191"/>
      <c r="AK31" s="192">
        <f>AK32+AK33+AK34</f>
        <v>280</v>
      </c>
      <c r="AL31" s="193"/>
      <c r="AM31" s="190"/>
      <c r="AN31" s="190"/>
      <c r="AO31" s="190"/>
      <c r="AP31" s="190"/>
      <c r="AQ31" s="190"/>
      <c r="AR31" s="191"/>
    </row>
    <row r="32" spans="1:44" x14ac:dyDescent="0.2">
      <c r="A32" s="204" t="s">
        <v>47</v>
      </c>
      <c r="B32" s="205"/>
      <c r="C32" s="205"/>
      <c r="D32" s="205"/>
      <c r="E32" s="24"/>
      <c r="F32" s="24"/>
      <c r="G32" s="24"/>
      <c r="H32" s="24"/>
      <c r="I32" s="24"/>
      <c r="J32" s="24"/>
      <c r="K32" s="24"/>
      <c r="L32" s="25"/>
      <c r="M32" s="194">
        <v>180</v>
      </c>
      <c r="N32" s="195"/>
      <c r="O32" s="32"/>
      <c r="P32" s="32"/>
      <c r="Q32" s="32"/>
      <c r="R32" s="32"/>
      <c r="S32" s="32"/>
      <c r="T32" s="33"/>
      <c r="U32" s="194">
        <v>180</v>
      </c>
      <c r="V32" s="195"/>
      <c r="W32" s="32"/>
      <c r="X32" s="32"/>
      <c r="Y32" s="32"/>
      <c r="Z32" s="32"/>
      <c r="AA32" s="32"/>
      <c r="AB32" s="33"/>
      <c r="AC32" s="194">
        <v>160</v>
      </c>
      <c r="AD32" s="195"/>
      <c r="AE32" s="32"/>
      <c r="AF32" s="32"/>
      <c r="AG32" s="32"/>
      <c r="AH32" s="32"/>
      <c r="AI32" s="32"/>
      <c r="AJ32" s="33"/>
      <c r="AK32" s="194">
        <v>180</v>
      </c>
      <c r="AL32" s="195"/>
      <c r="AM32" s="32"/>
      <c r="AN32" s="32"/>
      <c r="AO32" s="32"/>
      <c r="AP32" s="32"/>
      <c r="AQ32" s="32"/>
      <c r="AR32" s="33"/>
    </row>
    <row r="33" spans="1:44" x14ac:dyDescent="0.2">
      <c r="A33" s="204" t="s">
        <v>48</v>
      </c>
      <c r="B33" s="205"/>
      <c r="C33" s="205"/>
      <c r="D33" s="205"/>
      <c r="E33" s="24">
        <v>47.8</v>
      </c>
      <c r="F33" s="24">
        <v>0.5</v>
      </c>
      <c r="G33" s="24">
        <v>48.9</v>
      </c>
      <c r="H33" s="24">
        <v>25</v>
      </c>
      <c r="I33" s="24"/>
      <c r="J33" s="24"/>
      <c r="K33" s="24"/>
      <c r="L33" s="25"/>
      <c r="M33" s="194">
        <v>70</v>
      </c>
      <c r="N33" s="195"/>
      <c r="O33" s="32"/>
      <c r="P33" s="32"/>
      <c r="Q33" s="32"/>
      <c r="R33" s="32"/>
      <c r="S33" s="32"/>
      <c r="T33" s="33"/>
      <c r="U33" s="194">
        <v>50</v>
      </c>
      <c r="V33" s="195"/>
      <c r="W33" s="32"/>
      <c r="X33" s="32"/>
      <c r="Y33" s="32"/>
      <c r="Z33" s="32"/>
      <c r="AA33" s="32"/>
      <c r="AB33" s="33"/>
      <c r="AC33" s="194">
        <v>70</v>
      </c>
      <c r="AD33" s="195"/>
      <c r="AE33" s="32"/>
      <c r="AF33" s="32"/>
      <c r="AG33" s="32"/>
      <c r="AH33" s="32"/>
      <c r="AI33" s="32"/>
      <c r="AJ33" s="33"/>
      <c r="AK33" s="194">
        <v>80</v>
      </c>
      <c r="AL33" s="195"/>
      <c r="AM33" s="32"/>
      <c r="AN33" s="32"/>
      <c r="AO33" s="32"/>
      <c r="AP33" s="32"/>
      <c r="AQ33" s="32"/>
      <c r="AR33" s="33"/>
    </row>
    <row r="34" spans="1:44" x14ac:dyDescent="0.2">
      <c r="A34" s="204" t="s">
        <v>49</v>
      </c>
      <c r="B34" s="205"/>
      <c r="C34" s="205"/>
      <c r="D34" s="205"/>
      <c r="E34" s="24">
        <v>47.8</v>
      </c>
      <c r="F34" s="24">
        <v>0.5</v>
      </c>
      <c r="G34" s="24">
        <v>48.9</v>
      </c>
      <c r="H34" s="24">
        <v>25</v>
      </c>
      <c r="I34" s="24"/>
      <c r="J34" s="24"/>
      <c r="K34" s="24"/>
      <c r="L34" s="25"/>
      <c r="M34" s="194">
        <v>35</v>
      </c>
      <c r="N34" s="195"/>
      <c r="O34" s="32"/>
      <c r="P34" s="32"/>
      <c r="Q34" s="32"/>
      <c r="R34" s="32"/>
      <c r="S34" s="32"/>
      <c r="T34" s="33"/>
      <c r="U34" s="194">
        <v>40</v>
      </c>
      <c r="V34" s="195"/>
      <c r="W34" s="32"/>
      <c r="X34" s="32"/>
      <c r="Y34" s="32"/>
      <c r="Z34" s="32"/>
      <c r="AA34" s="32"/>
      <c r="AB34" s="33"/>
      <c r="AC34" s="194">
        <v>30</v>
      </c>
      <c r="AD34" s="195"/>
      <c r="AE34" s="32"/>
      <c r="AF34" s="32"/>
      <c r="AG34" s="32"/>
      <c r="AH34" s="32"/>
      <c r="AI34" s="32"/>
      <c r="AJ34" s="33"/>
      <c r="AK34" s="194">
        <v>20</v>
      </c>
      <c r="AL34" s="195"/>
      <c r="AM34" s="32"/>
      <c r="AN34" s="32"/>
      <c r="AO34" s="32"/>
      <c r="AP34" s="32"/>
      <c r="AQ34" s="32"/>
      <c r="AR34" s="33"/>
    </row>
    <row r="35" spans="1:44" x14ac:dyDescent="0.2">
      <c r="A35" s="204" t="s">
        <v>50</v>
      </c>
      <c r="B35" s="205"/>
      <c r="C35" s="205"/>
      <c r="D35" s="205"/>
      <c r="E35" s="24"/>
      <c r="F35" s="24"/>
      <c r="G35" s="24"/>
      <c r="H35" s="24"/>
      <c r="I35" s="24"/>
      <c r="J35" s="24"/>
      <c r="K35" s="24"/>
      <c r="L35" s="25"/>
      <c r="M35" s="194" t="s">
        <v>82</v>
      </c>
      <c r="N35" s="195"/>
      <c r="O35" s="32"/>
      <c r="P35" s="32"/>
      <c r="Q35" s="32"/>
      <c r="R35" s="32"/>
      <c r="S35" s="32"/>
      <c r="T35" s="33"/>
      <c r="U35" s="194" t="s">
        <v>82</v>
      </c>
      <c r="V35" s="195"/>
      <c r="W35" s="32"/>
      <c r="X35" s="32"/>
      <c r="Y35" s="32"/>
      <c r="Z35" s="32"/>
      <c r="AA35" s="32"/>
      <c r="AB35" s="33"/>
      <c r="AC35" s="194" t="s">
        <v>82</v>
      </c>
      <c r="AD35" s="195"/>
      <c r="AE35" s="32"/>
      <c r="AF35" s="32"/>
      <c r="AG35" s="32"/>
      <c r="AH35" s="32"/>
      <c r="AI35" s="32"/>
      <c r="AJ35" s="33"/>
      <c r="AK35" s="194" t="s">
        <v>82</v>
      </c>
      <c r="AL35" s="195"/>
      <c r="AM35" s="32"/>
      <c r="AN35" s="32"/>
      <c r="AO35" s="32"/>
      <c r="AP35" s="32"/>
      <c r="AQ35" s="32"/>
      <c r="AR35" s="33"/>
    </row>
    <row r="36" spans="1:44" ht="13.5" thickBot="1" x14ac:dyDescent="0.25">
      <c r="A36" s="209" t="s">
        <v>51</v>
      </c>
      <c r="B36" s="210"/>
      <c r="C36" s="210"/>
      <c r="D36" s="210"/>
      <c r="E36" s="211"/>
      <c r="F36" s="211"/>
      <c r="G36" s="211"/>
      <c r="H36" s="211"/>
      <c r="I36" s="211"/>
      <c r="J36" s="211"/>
      <c r="K36" s="211"/>
      <c r="L36" s="212"/>
      <c r="M36" s="207"/>
      <c r="N36" s="208"/>
      <c r="O36" s="99"/>
      <c r="P36" s="99"/>
      <c r="Q36" s="99"/>
      <c r="R36" s="99"/>
      <c r="S36" s="99"/>
      <c r="T36" s="206"/>
      <c r="U36" s="207"/>
      <c r="V36" s="208"/>
      <c r="W36" s="99"/>
      <c r="X36" s="99"/>
      <c r="Y36" s="99"/>
      <c r="Z36" s="99"/>
      <c r="AA36" s="99"/>
      <c r="AB36" s="206"/>
      <c r="AC36" s="207"/>
      <c r="AD36" s="208"/>
      <c r="AE36" s="99"/>
      <c r="AF36" s="99"/>
      <c r="AG36" s="99"/>
      <c r="AH36" s="99"/>
      <c r="AI36" s="99"/>
      <c r="AJ36" s="206"/>
      <c r="AK36" s="207"/>
      <c r="AL36" s="208"/>
      <c r="AM36" s="99"/>
      <c r="AN36" s="99"/>
      <c r="AO36" s="99"/>
      <c r="AP36" s="99"/>
      <c r="AQ36" s="99"/>
      <c r="AR36" s="206"/>
    </row>
    <row r="37" spans="1:44" x14ac:dyDescent="0.2">
      <c r="A37" s="196" t="s">
        <v>52</v>
      </c>
      <c r="B37" s="197"/>
      <c r="C37" s="197"/>
      <c r="D37" s="197"/>
      <c r="E37" s="26"/>
      <c r="F37" s="26"/>
      <c r="G37" s="26"/>
      <c r="H37" s="26"/>
      <c r="I37" s="26"/>
      <c r="J37" s="26"/>
      <c r="K37" s="26"/>
      <c r="L37" s="26"/>
      <c r="M37" s="19"/>
      <c r="N37" s="19"/>
      <c r="O37" s="20"/>
      <c r="P37" s="20"/>
      <c r="Q37" s="20"/>
      <c r="R37" s="20"/>
      <c r="S37" s="20"/>
      <c r="T37" s="20"/>
      <c r="U37" s="19"/>
      <c r="V37" s="19"/>
      <c r="W37" s="20"/>
      <c r="X37" s="20"/>
      <c r="Y37" s="20"/>
      <c r="Z37" s="20"/>
      <c r="AA37" s="20"/>
      <c r="AB37" s="20"/>
      <c r="AC37" s="19"/>
      <c r="AD37" s="19"/>
      <c r="AE37" s="20"/>
      <c r="AF37" s="20"/>
      <c r="AG37" s="20"/>
      <c r="AH37" s="20"/>
      <c r="AI37" s="20"/>
      <c r="AJ37" s="20"/>
      <c r="AK37" s="19"/>
      <c r="AL37" s="19"/>
      <c r="AM37" s="20"/>
      <c r="AN37" s="20"/>
      <c r="AO37" s="20"/>
      <c r="AP37" s="20"/>
      <c r="AQ37" s="20"/>
      <c r="AR37" s="27"/>
    </row>
    <row r="38" spans="1:44" x14ac:dyDescent="0.2">
      <c r="A38" s="204" t="s">
        <v>53</v>
      </c>
      <c r="B38" s="205"/>
      <c r="C38" s="205"/>
      <c r="D38" s="205"/>
      <c r="E38" s="24"/>
      <c r="F38" s="24"/>
      <c r="G38" s="24"/>
      <c r="H38" s="24"/>
      <c r="I38" s="24"/>
      <c r="J38" s="24"/>
      <c r="K38" s="24"/>
      <c r="L38" s="25"/>
      <c r="M38" s="213">
        <f>M39+M40+M41+M42+M43</f>
        <v>870</v>
      </c>
      <c r="N38" s="214"/>
      <c r="O38" s="190"/>
      <c r="P38" s="190"/>
      <c r="Q38" s="190"/>
      <c r="R38" s="190"/>
      <c r="S38" s="190"/>
      <c r="T38" s="191"/>
      <c r="U38" s="213">
        <f>U39+U40+U41+U42+U43</f>
        <v>880</v>
      </c>
      <c r="V38" s="214"/>
      <c r="W38" s="190"/>
      <c r="X38" s="190"/>
      <c r="Y38" s="190"/>
      <c r="Z38" s="190"/>
      <c r="AA38" s="190"/>
      <c r="AB38" s="191"/>
      <c r="AC38" s="213">
        <f>AC39+AC40+AC41+AC42+AC43</f>
        <v>900</v>
      </c>
      <c r="AD38" s="214"/>
      <c r="AE38" s="190"/>
      <c r="AF38" s="190"/>
      <c r="AG38" s="190"/>
      <c r="AH38" s="190"/>
      <c r="AI38" s="190"/>
      <c r="AJ38" s="191"/>
      <c r="AK38" s="213">
        <f>AK39+AK40+AK41+AK42+AK43</f>
        <v>930</v>
      </c>
      <c r="AL38" s="214"/>
      <c r="AM38" s="190"/>
      <c r="AN38" s="190"/>
      <c r="AO38" s="190"/>
      <c r="AP38" s="190"/>
      <c r="AQ38" s="190"/>
      <c r="AR38" s="191"/>
    </row>
    <row r="39" spans="1:44" x14ac:dyDescent="0.2">
      <c r="A39" s="204" t="s">
        <v>54</v>
      </c>
      <c r="B39" s="205"/>
      <c r="C39" s="205"/>
      <c r="D39" s="205"/>
      <c r="E39" s="24"/>
      <c r="F39" s="24"/>
      <c r="G39" s="24"/>
      <c r="H39" s="24"/>
      <c r="I39" s="24"/>
      <c r="J39" s="24"/>
      <c r="K39" s="24"/>
      <c r="L39" s="25"/>
      <c r="M39" s="194">
        <v>50</v>
      </c>
      <c r="N39" s="195"/>
      <c r="O39" s="32"/>
      <c r="P39" s="32"/>
      <c r="Q39" s="32"/>
      <c r="R39" s="32"/>
      <c r="S39" s="32"/>
      <c r="T39" s="33"/>
      <c r="U39" s="194">
        <v>50</v>
      </c>
      <c r="V39" s="195"/>
      <c r="W39" s="32"/>
      <c r="X39" s="32"/>
      <c r="Y39" s="32"/>
      <c r="Z39" s="32"/>
      <c r="AA39" s="32"/>
      <c r="AB39" s="33"/>
      <c r="AC39" s="194">
        <v>70</v>
      </c>
      <c r="AD39" s="195"/>
      <c r="AE39" s="32"/>
      <c r="AF39" s="32"/>
      <c r="AG39" s="32"/>
      <c r="AH39" s="32"/>
      <c r="AI39" s="32"/>
      <c r="AJ39" s="33"/>
      <c r="AK39" s="194">
        <v>40</v>
      </c>
      <c r="AL39" s="195"/>
      <c r="AM39" s="32"/>
      <c r="AN39" s="32"/>
      <c r="AO39" s="32"/>
      <c r="AP39" s="32"/>
      <c r="AQ39" s="32"/>
      <c r="AR39" s="33"/>
    </row>
    <row r="40" spans="1:44" x14ac:dyDescent="0.2">
      <c r="A40" s="204" t="s">
        <v>55</v>
      </c>
      <c r="B40" s="205"/>
      <c r="C40" s="205"/>
      <c r="D40" s="205"/>
      <c r="E40" s="24"/>
      <c r="F40" s="24"/>
      <c r="G40" s="24"/>
      <c r="H40" s="24"/>
      <c r="I40" s="24"/>
      <c r="J40" s="24"/>
      <c r="K40" s="24"/>
      <c r="L40" s="25"/>
      <c r="M40" s="194">
        <v>70</v>
      </c>
      <c r="N40" s="195"/>
      <c r="O40" s="32"/>
      <c r="P40" s="32"/>
      <c r="Q40" s="32"/>
      <c r="R40" s="32"/>
      <c r="S40" s="32"/>
      <c r="T40" s="33"/>
      <c r="U40" s="194">
        <v>70</v>
      </c>
      <c r="V40" s="195"/>
      <c r="W40" s="32"/>
      <c r="X40" s="32"/>
      <c r="Y40" s="32"/>
      <c r="Z40" s="32"/>
      <c r="AA40" s="32"/>
      <c r="AB40" s="33"/>
      <c r="AC40" s="194">
        <v>70</v>
      </c>
      <c r="AD40" s="195"/>
      <c r="AE40" s="32"/>
      <c r="AF40" s="32"/>
      <c r="AG40" s="32"/>
      <c r="AH40" s="32"/>
      <c r="AI40" s="32"/>
      <c r="AJ40" s="33"/>
      <c r="AK40" s="194">
        <v>70</v>
      </c>
      <c r="AL40" s="195"/>
      <c r="AM40" s="32"/>
      <c r="AN40" s="32"/>
      <c r="AO40" s="32"/>
      <c r="AP40" s="32"/>
      <c r="AQ40" s="32"/>
      <c r="AR40" s="33"/>
    </row>
    <row r="41" spans="1:44" x14ac:dyDescent="0.2">
      <c r="A41" s="204" t="s">
        <v>56</v>
      </c>
      <c r="B41" s="205"/>
      <c r="C41" s="205"/>
      <c r="D41" s="205"/>
      <c r="E41" s="24">
        <v>47.8</v>
      </c>
      <c r="F41" s="24">
        <v>0.5</v>
      </c>
      <c r="G41" s="24">
        <v>48.9</v>
      </c>
      <c r="H41" s="24">
        <v>25</v>
      </c>
      <c r="I41" s="24"/>
      <c r="J41" s="24"/>
      <c r="K41" s="24"/>
      <c r="L41" s="25"/>
      <c r="M41" s="194">
        <v>200</v>
      </c>
      <c r="N41" s="195"/>
      <c r="O41" s="32"/>
      <c r="P41" s="32"/>
      <c r="Q41" s="32"/>
      <c r="R41" s="32"/>
      <c r="S41" s="32"/>
      <c r="T41" s="33"/>
      <c r="U41" s="194">
        <v>250</v>
      </c>
      <c r="V41" s="195"/>
      <c r="W41" s="32"/>
      <c r="X41" s="32"/>
      <c r="Y41" s="32"/>
      <c r="Z41" s="32"/>
      <c r="AA41" s="32"/>
      <c r="AB41" s="33"/>
      <c r="AC41" s="194">
        <v>230</v>
      </c>
      <c r="AD41" s="195"/>
      <c r="AE41" s="32"/>
      <c r="AF41" s="32"/>
      <c r="AG41" s="32"/>
      <c r="AH41" s="32"/>
      <c r="AI41" s="32"/>
      <c r="AJ41" s="33"/>
      <c r="AK41" s="194">
        <v>230</v>
      </c>
      <c r="AL41" s="195"/>
      <c r="AM41" s="32"/>
      <c r="AN41" s="32"/>
      <c r="AO41" s="32"/>
      <c r="AP41" s="32"/>
      <c r="AQ41" s="32"/>
      <c r="AR41" s="33"/>
    </row>
    <row r="42" spans="1:44" x14ac:dyDescent="0.2">
      <c r="A42" s="204" t="s">
        <v>57</v>
      </c>
      <c r="B42" s="205"/>
      <c r="C42" s="205"/>
      <c r="D42" s="205"/>
      <c r="E42" s="24"/>
      <c r="F42" s="24"/>
      <c r="G42" s="24"/>
      <c r="H42" s="24"/>
      <c r="I42" s="24"/>
      <c r="J42" s="24"/>
      <c r="K42" s="24"/>
      <c r="L42" s="25"/>
      <c r="M42" s="194">
        <v>350</v>
      </c>
      <c r="N42" s="195"/>
      <c r="O42" s="32"/>
      <c r="P42" s="32"/>
      <c r="Q42" s="32"/>
      <c r="R42" s="32"/>
      <c r="S42" s="32"/>
      <c r="T42" s="33"/>
      <c r="U42" s="194">
        <v>310</v>
      </c>
      <c r="V42" s="195"/>
      <c r="W42" s="32"/>
      <c r="X42" s="32"/>
      <c r="Y42" s="32"/>
      <c r="Z42" s="32"/>
      <c r="AA42" s="32"/>
      <c r="AB42" s="33"/>
      <c r="AC42" s="194">
        <v>350</v>
      </c>
      <c r="AD42" s="195"/>
      <c r="AE42" s="32"/>
      <c r="AF42" s="32"/>
      <c r="AG42" s="32"/>
      <c r="AH42" s="32"/>
      <c r="AI42" s="32"/>
      <c r="AJ42" s="33"/>
      <c r="AK42" s="194">
        <v>390</v>
      </c>
      <c r="AL42" s="195"/>
      <c r="AM42" s="32"/>
      <c r="AN42" s="32"/>
      <c r="AO42" s="32"/>
      <c r="AP42" s="32"/>
      <c r="AQ42" s="32"/>
      <c r="AR42" s="33"/>
    </row>
    <row r="43" spans="1:44" x14ac:dyDescent="0.2">
      <c r="A43" s="204" t="s">
        <v>58</v>
      </c>
      <c r="B43" s="205"/>
      <c r="C43" s="205"/>
      <c r="D43" s="205"/>
      <c r="E43" s="24">
        <v>47.8</v>
      </c>
      <c r="F43" s="24">
        <v>0.5</v>
      </c>
      <c r="G43" s="24">
        <v>48.9</v>
      </c>
      <c r="H43" s="24">
        <v>25</v>
      </c>
      <c r="I43" s="24"/>
      <c r="J43" s="24"/>
      <c r="K43" s="24"/>
      <c r="L43" s="25"/>
      <c r="M43" s="194">
        <v>200</v>
      </c>
      <c r="N43" s="195"/>
      <c r="O43" s="32"/>
      <c r="P43" s="32"/>
      <c r="Q43" s="32"/>
      <c r="R43" s="32"/>
      <c r="S43" s="32"/>
      <c r="T43" s="33"/>
      <c r="U43" s="194">
        <v>200</v>
      </c>
      <c r="V43" s="195"/>
      <c r="W43" s="32"/>
      <c r="X43" s="32"/>
      <c r="Y43" s="32"/>
      <c r="Z43" s="32"/>
      <c r="AA43" s="32"/>
      <c r="AB43" s="33"/>
      <c r="AC43" s="194">
        <v>180</v>
      </c>
      <c r="AD43" s="195"/>
      <c r="AE43" s="32"/>
      <c r="AF43" s="32"/>
      <c r="AG43" s="32"/>
      <c r="AH43" s="32"/>
      <c r="AI43" s="32"/>
      <c r="AJ43" s="33"/>
      <c r="AK43" s="194">
        <v>200</v>
      </c>
      <c r="AL43" s="195"/>
      <c r="AM43" s="32"/>
      <c r="AN43" s="32"/>
      <c r="AO43" s="32"/>
      <c r="AP43" s="32"/>
      <c r="AQ43" s="32"/>
      <c r="AR43" s="33"/>
    </row>
    <row r="44" spans="1:44" x14ac:dyDescent="0.2">
      <c r="A44" s="204" t="s">
        <v>59</v>
      </c>
      <c r="B44" s="205"/>
      <c r="C44" s="205"/>
      <c r="D44" s="205"/>
      <c r="E44" s="24">
        <v>47.8</v>
      </c>
      <c r="F44" s="24">
        <v>0.5</v>
      </c>
      <c r="G44" s="24">
        <v>48.9</v>
      </c>
      <c r="H44" s="24">
        <v>25</v>
      </c>
      <c r="I44" s="24"/>
      <c r="J44" s="24"/>
      <c r="K44" s="24"/>
      <c r="L44" s="25"/>
      <c r="M44" s="194" t="s">
        <v>82</v>
      </c>
      <c r="N44" s="195"/>
      <c r="O44" s="32"/>
      <c r="P44" s="32"/>
      <c r="Q44" s="32"/>
      <c r="R44" s="32"/>
      <c r="S44" s="32"/>
      <c r="T44" s="33"/>
      <c r="U44" s="194" t="s">
        <v>82</v>
      </c>
      <c r="V44" s="195"/>
      <c r="W44" s="32"/>
      <c r="X44" s="32"/>
      <c r="Y44" s="32"/>
      <c r="Z44" s="32"/>
      <c r="AA44" s="32"/>
      <c r="AB44" s="33"/>
      <c r="AC44" s="194" t="s">
        <v>82</v>
      </c>
      <c r="AD44" s="195"/>
      <c r="AE44" s="32"/>
      <c r="AF44" s="32"/>
      <c r="AG44" s="32"/>
      <c r="AH44" s="32"/>
      <c r="AI44" s="32"/>
      <c r="AJ44" s="33"/>
      <c r="AK44" s="194" t="s">
        <v>82</v>
      </c>
      <c r="AL44" s="195"/>
      <c r="AM44" s="32"/>
      <c r="AN44" s="32"/>
      <c r="AO44" s="32"/>
      <c r="AP44" s="32"/>
      <c r="AQ44" s="32"/>
      <c r="AR44" s="33"/>
    </row>
    <row r="45" spans="1:44" ht="13.5" thickBot="1" x14ac:dyDescent="0.25">
      <c r="A45" s="209" t="s">
        <v>60</v>
      </c>
      <c r="B45" s="210"/>
      <c r="C45" s="210"/>
      <c r="D45" s="210"/>
      <c r="E45" s="211"/>
      <c r="F45" s="211"/>
      <c r="G45" s="211"/>
      <c r="H45" s="211"/>
      <c r="I45" s="211"/>
      <c r="J45" s="211"/>
      <c r="K45" s="211"/>
      <c r="L45" s="212"/>
      <c r="M45" s="207"/>
      <c r="N45" s="208"/>
      <c r="O45" s="99"/>
      <c r="P45" s="99"/>
      <c r="Q45" s="99"/>
      <c r="R45" s="99"/>
      <c r="S45" s="99"/>
      <c r="T45" s="206"/>
      <c r="U45" s="207"/>
      <c r="V45" s="208"/>
      <c r="W45" s="99"/>
      <c r="X45" s="99"/>
      <c r="Y45" s="99"/>
      <c r="Z45" s="99"/>
      <c r="AA45" s="99"/>
      <c r="AB45" s="206"/>
      <c r="AC45" s="207"/>
      <c r="AD45" s="208"/>
      <c r="AE45" s="99"/>
      <c r="AF45" s="99"/>
      <c r="AG45" s="99"/>
      <c r="AH45" s="99"/>
      <c r="AI45" s="99"/>
      <c r="AJ45" s="206"/>
      <c r="AK45" s="207"/>
      <c r="AL45" s="208"/>
      <c r="AM45" s="99"/>
      <c r="AN45" s="99"/>
      <c r="AO45" s="99"/>
      <c r="AP45" s="99"/>
      <c r="AQ45" s="99"/>
      <c r="AR45" s="206"/>
    </row>
    <row r="46" spans="1:44" x14ac:dyDescent="0.2">
      <c r="A46" s="196" t="s">
        <v>61</v>
      </c>
      <c r="B46" s="197"/>
      <c r="C46" s="197"/>
      <c r="D46" s="197"/>
      <c r="E46" s="26"/>
      <c r="F46" s="26"/>
      <c r="G46" s="26"/>
      <c r="H46" s="26"/>
      <c r="I46" s="26"/>
      <c r="J46" s="26"/>
      <c r="K46" s="26"/>
      <c r="L46" s="26"/>
      <c r="M46" s="19"/>
      <c r="N46" s="19"/>
      <c r="O46" s="20"/>
      <c r="P46" s="20"/>
      <c r="Q46" s="20"/>
      <c r="R46" s="20"/>
      <c r="S46" s="20"/>
      <c r="T46" s="20"/>
      <c r="U46" s="19"/>
      <c r="V46" s="19"/>
      <c r="W46" s="20"/>
      <c r="X46" s="20"/>
      <c r="Y46" s="20"/>
      <c r="Z46" s="20"/>
      <c r="AA46" s="20"/>
      <c r="AB46" s="20"/>
      <c r="AC46" s="19"/>
      <c r="AD46" s="19"/>
      <c r="AE46" s="20"/>
      <c r="AF46" s="20"/>
      <c r="AG46" s="20"/>
      <c r="AH46" s="20"/>
      <c r="AI46" s="20"/>
      <c r="AJ46" s="20"/>
      <c r="AK46" s="19"/>
      <c r="AL46" s="19"/>
      <c r="AM46" s="20"/>
      <c r="AN46" s="20"/>
      <c r="AO46" s="20"/>
      <c r="AP46" s="20"/>
      <c r="AQ46" s="20"/>
      <c r="AR46" s="27"/>
    </row>
    <row r="47" spans="1:44" x14ac:dyDescent="0.2">
      <c r="A47" s="204" t="s">
        <v>62</v>
      </c>
      <c r="B47" s="205"/>
      <c r="C47" s="205"/>
      <c r="D47" s="205"/>
      <c r="E47" s="24"/>
      <c r="F47" s="24"/>
      <c r="G47" s="24"/>
      <c r="H47" s="24"/>
      <c r="I47" s="24"/>
      <c r="J47" s="24"/>
      <c r="K47" s="24"/>
      <c r="L47" s="25"/>
      <c r="M47" s="213">
        <f>M49+M50+M51+M52+M53+M54+M48</f>
        <v>340</v>
      </c>
      <c r="N47" s="214"/>
      <c r="O47" s="190"/>
      <c r="P47" s="190"/>
      <c r="Q47" s="190"/>
      <c r="R47" s="190"/>
      <c r="S47" s="190"/>
      <c r="T47" s="191"/>
      <c r="U47" s="213">
        <f>U49+U50+U51+U52+U53+U54+U48</f>
        <v>345</v>
      </c>
      <c r="V47" s="214"/>
      <c r="W47" s="190"/>
      <c r="X47" s="190"/>
      <c r="Y47" s="190"/>
      <c r="Z47" s="190"/>
      <c r="AA47" s="190"/>
      <c r="AB47" s="191"/>
      <c r="AC47" s="213">
        <f>AC49+AC50+AC51+AC52+AC53+AC54+AC48</f>
        <v>335</v>
      </c>
      <c r="AD47" s="214"/>
      <c r="AE47" s="190"/>
      <c r="AF47" s="190"/>
      <c r="AG47" s="190"/>
      <c r="AH47" s="190"/>
      <c r="AI47" s="190"/>
      <c r="AJ47" s="191"/>
      <c r="AK47" s="213">
        <f>AK49+AK50+AK51+AK52+AK53+AK54+AK48</f>
        <v>350</v>
      </c>
      <c r="AL47" s="214"/>
      <c r="AM47" s="190"/>
      <c r="AN47" s="190"/>
      <c r="AO47" s="190"/>
      <c r="AP47" s="190"/>
      <c r="AQ47" s="190"/>
      <c r="AR47" s="191"/>
    </row>
    <row r="48" spans="1:44" x14ac:dyDescent="0.2">
      <c r="A48" s="204" t="s">
        <v>63</v>
      </c>
      <c r="B48" s="205"/>
      <c r="C48" s="205"/>
      <c r="D48" s="205"/>
      <c r="E48" s="24">
        <v>47.8</v>
      </c>
      <c r="F48" s="24">
        <v>0.5</v>
      </c>
      <c r="G48" s="24">
        <v>48.9</v>
      </c>
      <c r="H48" s="24">
        <v>25</v>
      </c>
      <c r="I48" s="24"/>
      <c r="J48" s="24"/>
      <c r="K48" s="24"/>
      <c r="L48" s="25"/>
      <c r="M48" s="34">
        <v>60</v>
      </c>
      <c r="N48" s="35"/>
      <c r="O48" s="215"/>
      <c r="P48" s="216"/>
      <c r="Q48" s="217"/>
      <c r="R48" s="215"/>
      <c r="S48" s="216"/>
      <c r="T48" s="218"/>
      <c r="U48" s="34">
        <v>60</v>
      </c>
      <c r="V48" s="35"/>
      <c r="W48" s="215"/>
      <c r="X48" s="216"/>
      <c r="Y48" s="217"/>
      <c r="Z48" s="215"/>
      <c r="AA48" s="216"/>
      <c r="AB48" s="218"/>
      <c r="AC48" s="34">
        <v>60</v>
      </c>
      <c r="AD48" s="35"/>
      <c r="AE48" s="215"/>
      <c r="AF48" s="216"/>
      <c r="AG48" s="217"/>
      <c r="AH48" s="215"/>
      <c r="AI48" s="216"/>
      <c r="AJ48" s="218"/>
      <c r="AK48" s="34">
        <v>60</v>
      </c>
      <c r="AL48" s="35"/>
      <c r="AM48" s="32"/>
      <c r="AN48" s="32"/>
      <c r="AO48" s="32"/>
      <c r="AP48" s="32"/>
      <c r="AQ48" s="32"/>
      <c r="AR48" s="33"/>
    </row>
    <row r="49" spans="1:44" x14ac:dyDescent="0.2">
      <c r="A49" s="204" t="s">
        <v>79</v>
      </c>
      <c r="B49" s="205"/>
      <c r="C49" s="205"/>
      <c r="D49" s="205"/>
      <c r="E49" s="24"/>
      <c r="F49" s="24"/>
      <c r="G49" s="24"/>
      <c r="H49" s="24"/>
      <c r="I49" s="24"/>
      <c r="J49" s="24"/>
      <c r="K49" s="24"/>
      <c r="L49" s="25"/>
      <c r="M49" s="194">
        <v>170</v>
      </c>
      <c r="N49" s="195"/>
      <c r="O49" s="32"/>
      <c r="P49" s="32"/>
      <c r="Q49" s="32"/>
      <c r="R49" s="32"/>
      <c r="S49" s="32"/>
      <c r="T49" s="33"/>
      <c r="U49" s="194">
        <v>170</v>
      </c>
      <c r="V49" s="195"/>
      <c r="W49" s="32"/>
      <c r="X49" s="32"/>
      <c r="Y49" s="32"/>
      <c r="Z49" s="32"/>
      <c r="AA49" s="32"/>
      <c r="AB49" s="33"/>
      <c r="AC49" s="194">
        <v>160</v>
      </c>
      <c r="AD49" s="195"/>
      <c r="AE49" s="32"/>
      <c r="AF49" s="32"/>
      <c r="AG49" s="32"/>
      <c r="AH49" s="32"/>
      <c r="AI49" s="32"/>
      <c r="AJ49" s="33"/>
      <c r="AK49" s="194">
        <v>140</v>
      </c>
      <c r="AL49" s="195"/>
      <c r="AM49" s="32"/>
      <c r="AN49" s="32"/>
      <c r="AO49" s="32"/>
      <c r="AP49" s="32"/>
      <c r="AQ49" s="32"/>
      <c r="AR49" s="33"/>
    </row>
    <row r="50" spans="1:44" x14ac:dyDescent="0.2">
      <c r="A50" s="204" t="s">
        <v>64</v>
      </c>
      <c r="B50" s="205"/>
      <c r="C50" s="205"/>
      <c r="D50" s="205"/>
      <c r="E50" s="24">
        <v>47.8</v>
      </c>
      <c r="F50" s="24">
        <v>0.5</v>
      </c>
      <c r="G50" s="24">
        <v>48.9</v>
      </c>
      <c r="H50" s="24">
        <v>25</v>
      </c>
      <c r="I50" s="24"/>
      <c r="J50" s="24"/>
      <c r="K50" s="24"/>
      <c r="L50" s="25"/>
      <c r="M50" s="194">
        <v>5</v>
      </c>
      <c r="N50" s="195"/>
      <c r="O50" s="32"/>
      <c r="P50" s="32"/>
      <c r="Q50" s="32"/>
      <c r="R50" s="32"/>
      <c r="S50" s="32"/>
      <c r="T50" s="33"/>
      <c r="U50" s="194">
        <v>10</v>
      </c>
      <c r="V50" s="195"/>
      <c r="W50" s="32"/>
      <c r="X50" s="32"/>
      <c r="Y50" s="32"/>
      <c r="Z50" s="32"/>
      <c r="AA50" s="32"/>
      <c r="AB50" s="33"/>
      <c r="AC50" s="194">
        <v>10</v>
      </c>
      <c r="AD50" s="195"/>
      <c r="AE50" s="32"/>
      <c r="AF50" s="32"/>
      <c r="AG50" s="32"/>
      <c r="AH50" s="32"/>
      <c r="AI50" s="32"/>
      <c r="AJ50" s="33"/>
      <c r="AK50" s="194">
        <v>5</v>
      </c>
      <c r="AL50" s="195"/>
      <c r="AM50" s="32"/>
      <c r="AN50" s="32"/>
      <c r="AO50" s="32"/>
      <c r="AP50" s="32"/>
      <c r="AQ50" s="32"/>
      <c r="AR50" s="33"/>
    </row>
    <row r="51" spans="1:44" x14ac:dyDescent="0.2">
      <c r="A51" s="204" t="s">
        <v>65</v>
      </c>
      <c r="B51" s="205"/>
      <c r="C51" s="205"/>
      <c r="D51" s="205"/>
      <c r="E51" s="24"/>
      <c r="F51" s="24"/>
      <c r="G51" s="24"/>
      <c r="H51" s="24"/>
      <c r="I51" s="24"/>
      <c r="J51" s="24"/>
      <c r="K51" s="24"/>
      <c r="L51" s="25"/>
      <c r="M51" s="194">
        <v>60</v>
      </c>
      <c r="N51" s="195"/>
      <c r="O51" s="32"/>
      <c r="P51" s="32"/>
      <c r="Q51" s="32"/>
      <c r="R51" s="32"/>
      <c r="S51" s="32"/>
      <c r="T51" s="33"/>
      <c r="U51" s="194">
        <v>70</v>
      </c>
      <c r="V51" s="195"/>
      <c r="W51" s="32"/>
      <c r="X51" s="32"/>
      <c r="Y51" s="32"/>
      <c r="Z51" s="32"/>
      <c r="AA51" s="32"/>
      <c r="AB51" s="33"/>
      <c r="AC51" s="194">
        <v>70</v>
      </c>
      <c r="AD51" s="195"/>
      <c r="AE51" s="32"/>
      <c r="AF51" s="32"/>
      <c r="AG51" s="32"/>
      <c r="AH51" s="32"/>
      <c r="AI51" s="32"/>
      <c r="AJ51" s="33"/>
      <c r="AK51" s="194">
        <v>90</v>
      </c>
      <c r="AL51" s="195"/>
      <c r="AM51" s="32"/>
      <c r="AN51" s="32"/>
      <c r="AO51" s="32"/>
      <c r="AP51" s="32"/>
      <c r="AQ51" s="32"/>
      <c r="AR51" s="33"/>
    </row>
    <row r="52" spans="1:44" x14ac:dyDescent="0.2">
      <c r="A52" s="204" t="s">
        <v>66</v>
      </c>
      <c r="B52" s="205"/>
      <c r="C52" s="205"/>
      <c r="D52" s="205"/>
      <c r="E52" s="24"/>
      <c r="F52" s="24"/>
      <c r="G52" s="24"/>
      <c r="H52" s="24"/>
      <c r="I52" s="24"/>
      <c r="J52" s="24"/>
      <c r="K52" s="24"/>
      <c r="L52" s="25"/>
      <c r="M52" s="194">
        <v>0</v>
      </c>
      <c r="N52" s="195"/>
      <c r="O52" s="32"/>
      <c r="P52" s="32"/>
      <c r="Q52" s="32"/>
      <c r="R52" s="32"/>
      <c r="S52" s="32"/>
      <c r="T52" s="33"/>
      <c r="U52" s="194">
        <v>0</v>
      </c>
      <c r="V52" s="195"/>
      <c r="W52" s="32"/>
      <c r="X52" s="32"/>
      <c r="Y52" s="32"/>
      <c r="Z52" s="32"/>
      <c r="AA52" s="32"/>
      <c r="AB52" s="33"/>
      <c r="AC52" s="194">
        <v>0</v>
      </c>
      <c r="AD52" s="195"/>
      <c r="AE52" s="32"/>
      <c r="AF52" s="32"/>
      <c r="AG52" s="32"/>
      <c r="AH52" s="32"/>
      <c r="AI52" s="32"/>
      <c r="AJ52" s="33"/>
      <c r="AK52" s="194">
        <v>0</v>
      </c>
      <c r="AL52" s="195"/>
      <c r="AM52" s="32"/>
      <c r="AN52" s="32"/>
      <c r="AO52" s="32"/>
      <c r="AP52" s="32"/>
      <c r="AQ52" s="32"/>
      <c r="AR52" s="33"/>
    </row>
    <row r="53" spans="1:44" x14ac:dyDescent="0.2">
      <c r="A53" s="204" t="s">
        <v>67</v>
      </c>
      <c r="B53" s="205"/>
      <c r="C53" s="205"/>
      <c r="D53" s="205"/>
      <c r="E53" s="24">
        <v>47.8</v>
      </c>
      <c r="F53" s="24">
        <v>0.5</v>
      </c>
      <c r="G53" s="24">
        <v>48.9</v>
      </c>
      <c r="H53" s="24">
        <v>25</v>
      </c>
      <c r="I53" s="24"/>
      <c r="J53" s="24"/>
      <c r="K53" s="24"/>
      <c r="L53" s="25"/>
      <c r="M53" s="194">
        <v>40</v>
      </c>
      <c r="N53" s="195"/>
      <c r="O53" s="32"/>
      <c r="P53" s="32"/>
      <c r="Q53" s="32"/>
      <c r="R53" s="32"/>
      <c r="S53" s="32"/>
      <c r="T53" s="33"/>
      <c r="U53" s="194">
        <v>30</v>
      </c>
      <c r="V53" s="195"/>
      <c r="W53" s="32"/>
      <c r="X53" s="32"/>
      <c r="Y53" s="32"/>
      <c r="Z53" s="32"/>
      <c r="AA53" s="32"/>
      <c r="AB53" s="33"/>
      <c r="AC53" s="194">
        <v>30</v>
      </c>
      <c r="AD53" s="195"/>
      <c r="AE53" s="32"/>
      <c r="AF53" s="32"/>
      <c r="AG53" s="32"/>
      <c r="AH53" s="32"/>
      <c r="AI53" s="32"/>
      <c r="AJ53" s="33"/>
      <c r="AK53" s="194">
        <v>50</v>
      </c>
      <c r="AL53" s="195"/>
      <c r="AM53" s="32"/>
      <c r="AN53" s="32"/>
      <c r="AO53" s="32"/>
      <c r="AP53" s="32"/>
      <c r="AQ53" s="32"/>
      <c r="AR53" s="33"/>
    </row>
    <row r="54" spans="1:44" x14ac:dyDescent="0.2">
      <c r="A54" s="204" t="s">
        <v>68</v>
      </c>
      <c r="B54" s="205"/>
      <c r="C54" s="205"/>
      <c r="D54" s="205"/>
      <c r="E54" s="24"/>
      <c r="F54" s="24"/>
      <c r="G54" s="24"/>
      <c r="H54" s="24"/>
      <c r="I54" s="24"/>
      <c r="J54" s="24"/>
      <c r="K54" s="24"/>
      <c r="L54" s="25"/>
      <c r="M54" s="34">
        <v>5</v>
      </c>
      <c r="N54" s="35"/>
      <c r="O54" s="32"/>
      <c r="P54" s="32"/>
      <c r="Q54" s="32"/>
      <c r="R54" s="32"/>
      <c r="S54" s="32"/>
      <c r="T54" s="33"/>
      <c r="U54" s="34">
        <v>5</v>
      </c>
      <c r="V54" s="35"/>
      <c r="W54" s="32"/>
      <c r="X54" s="32"/>
      <c r="Y54" s="32"/>
      <c r="Z54" s="32"/>
      <c r="AA54" s="32"/>
      <c r="AB54" s="33"/>
      <c r="AC54" s="34">
        <v>5</v>
      </c>
      <c r="AD54" s="35"/>
      <c r="AE54" s="32"/>
      <c r="AF54" s="32"/>
      <c r="AG54" s="32"/>
      <c r="AH54" s="32"/>
      <c r="AI54" s="32"/>
      <c r="AJ54" s="33"/>
      <c r="AK54" s="34">
        <v>5</v>
      </c>
      <c r="AL54" s="35"/>
      <c r="AM54" s="32"/>
      <c r="AN54" s="32"/>
      <c r="AO54" s="32"/>
      <c r="AP54" s="32"/>
      <c r="AQ54" s="32"/>
      <c r="AR54" s="33"/>
    </row>
    <row r="55" spans="1:44" ht="13.5" thickBot="1" x14ac:dyDescent="0.25">
      <c r="A55" s="209" t="s">
        <v>69</v>
      </c>
      <c r="B55" s="210"/>
      <c r="C55" s="210"/>
      <c r="D55" s="210"/>
      <c r="E55" s="211"/>
      <c r="F55" s="211"/>
      <c r="G55" s="211"/>
      <c r="H55" s="211"/>
      <c r="I55" s="211"/>
      <c r="J55" s="211"/>
      <c r="K55" s="211"/>
      <c r="L55" s="212"/>
      <c r="M55" s="207"/>
      <c r="N55" s="208"/>
      <c r="O55" s="99"/>
      <c r="P55" s="99"/>
      <c r="Q55" s="99"/>
      <c r="R55" s="99"/>
      <c r="S55" s="99"/>
      <c r="T55" s="206"/>
      <c r="U55" s="207"/>
      <c r="V55" s="208"/>
      <c r="W55" s="99"/>
      <c r="X55" s="99"/>
      <c r="Y55" s="99"/>
      <c r="Z55" s="99"/>
      <c r="AA55" s="99"/>
      <c r="AB55" s="206"/>
      <c r="AC55" s="207"/>
      <c r="AD55" s="208"/>
      <c r="AE55" s="99"/>
      <c r="AF55" s="99"/>
      <c r="AG55" s="99"/>
      <c r="AH55" s="99"/>
      <c r="AI55" s="99"/>
      <c r="AJ55" s="206"/>
      <c r="AK55" s="207"/>
      <c r="AL55" s="208"/>
      <c r="AM55" s="99"/>
      <c r="AN55" s="99"/>
      <c r="AO55" s="99"/>
      <c r="AP55" s="99"/>
      <c r="AQ55" s="99"/>
      <c r="AR55" s="206"/>
    </row>
    <row r="56" spans="1:44" x14ac:dyDescent="0.2">
      <c r="A56" s="196" t="s">
        <v>70</v>
      </c>
      <c r="B56" s="197"/>
      <c r="C56" s="197"/>
      <c r="D56" s="197"/>
      <c r="E56" s="26"/>
      <c r="F56" s="26"/>
      <c r="G56" s="26"/>
      <c r="H56" s="26"/>
      <c r="I56" s="26"/>
      <c r="J56" s="26"/>
      <c r="K56" s="26"/>
      <c r="L56" s="26"/>
      <c r="M56" s="19"/>
      <c r="N56" s="19"/>
      <c r="O56" s="20"/>
      <c r="P56" s="20"/>
      <c r="Q56" s="20"/>
      <c r="R56" s="20"/>
      <c r="S56" s="20"/>
      <c r="T56" s="20"/>
      <c r="U56" s="21"/>
      <c r="V56" s="21"/>
      <c r="W56" s="20"/>
      <c r="X56" s="20"/>
      <c r="Y56" s="20"/>
      <c r="Z56" s="20"/>
      <c r="AA56" s="20"/>
      <c r="AB56" s="20"/>
      <c r="AC56" s="21"/>
      <c r="AD56" s="21"/>
      <c r="AE56" s="20"/>
      <c r="AF56" s="20"/>
      <c r="AG56" s="20"/>
      <c r="AH56" s="20"/>
      <c r="AI56" s="20"/>
      <c r="AJ56" s="20"/>
      <c r="AK56" s="19"/>
      <c r="AL56" s="19"/>
      <c r="AM56" s="20"/>
      <c r="AN56" s="20"/>
      <c r="AO56" s="20"/>
      <c r="AP56" s="20"/>
      <c r="AQ56" s="20"/>
      <c r="AR56" s="27"/>
    </row>
    <row r="57" spans="1:44" x14ac:dyDescent="0.2">
      <c r="A57" s="204" t="s">
        <v>71</v>
      </c>
      <c r="B57" s="205"/>
      <c r="C57" s="205"/>
      <c r="D57" s="205"/>
      <c r="E57" s="24"/>
      <c r="F57" s="24"/>
      <c r="G57" s="24"/>
      <c r="H57" s="24"/>
      <c r="I57" s="24"/>
      <c r="J57" s="24"/>
      <c r="K57" s="24"/>
      <c r="L57" s="25"/>
      <c r="M57" s="213">
        <f>M59+M60</f>
        <v>160</v>
      </c>
      <c r="N57" s="214"/>
      <c r="O57" s="190"/>
      <c r="P57" s="190"/>
      <c r="Q57" s="190"/>
      <c r="R57" s="190"/>
      <c r="S57" s="190"/>
      <c r="T57" s="191"/>
      <c r="U57" s="192">
        <f>U59+U60</f>
        <v>145</v>
      </c>
      <c r="V57" s="193"/>
      <c r="W57" s="190"/>
      <c r="X57" s="190"/>
      <c r="Y57" s="190"/>
      <c r="Z57" s="190"/>
      <c r="AA57" s="190"/>
      <c r="AB57" s="191"/>
      <c r="AC57" s="192">
        <f>AC59+AC60</f>
        <v>140</v>
      </c>
      <c r="AD57" s="193"/>
      <c r="AE57" s="190"/>
      <c r="AF57" s="190"/>
      <c r="AG57" s="190"/>
      <c r="AH57" s="190"/>
      <c r="AI57" s="190"/>
      <c r="AJ57" s="191"/>
      <c r="AK57" s="213">
        <f>AK59+AK60</f>
        <v>140</v>
      </c>
      <c r="AL57" s="214"/>
      <c r="AM57" s="190"/>
      <c r="AN57" s="190"/>
      <c r="AO57" s="190"/>
      <c r="AP57" s="190"/>
      <c r="AQ57" s="190"/>
      <c r="AR57" s="191"/>
    </row>
    <row r="58" spans="1:44" x14ac:dyDescent="0.2">
      <c r="A58" s="204" t="s">
        <v>80</v>
      </c>
      <c r="B58" s="205"/>
      <c r="C58" s="205"/>
      <c r="D58" s="205"/>
      <c r="E58" s="24"/>
      <c r="F58" s="24"/>
      <c r="G58" s="24"/>
      <c r="H58" s="24"/>
      <c r="I58" s="24"/>
      <c r="J58" s="24"/>
      <c r="K58" s="24"/>
      <c r="L58" s="25"/>
      <c r="M58" s="34" t="s">
        <v>82</v>
      </c>
      <c r="N58" s="35"/>
      <c r="O58" s="32"/>
      <c r="P58" s="32"/>
      <c r="Q58" s="32"/>
      <c r="R58" s="32"/>
      <c r="S58" s="32"/>
      <c r="T58" s="33"/>
      <c r="U58" s="34" t="s">
        <v>82</v>
      </c>
      <c r="V58" s="35"/>
      <c r="W58" s="32"/>
      <c r="X58" s="32"/>
      <c r="Y58" s="32"/>
      <c r="Z58" s="32"/>
      <c r="AA58" s="32"/>
      <c r="AB58" s="33"/>
      <c r="AC58" s="34" t="s">
        <v>82</v>
      </c>
      <c r="AD58" s="35"/>
      <c r="AE58" s="32"/>
      <c r="AF58" s="32"/>
      <c r="AG58" s="32"/>
      <c r="AH58" s="32"/>
      <c r="AI58" s="32"/>
      <c r="AJ58" s="33"/>
      <c r="AK58" s="34" t="s">
        <v>82</v>
      </c>
      <c r="AL58" s="35"/>
      <c r="AM58" s="32"/>
      <c r="AN58" s="32"/>
      <c r="AO58" s="32"/>
      <c r="AP58" s="32"/>
      <c r="AQ58" s="32"/>
      <c r="AR58" s="33"/>
    </row>
    <row r="59" spans="1:44" x14ac:dyDescent="0.2">
      <c r="A59" s="204" t="s">
        <v>72</v>
      </c>
      <c r="B59" s="205"/>
      <c r="C59" s="205"/>
      <c r="D59" s="205"/>
      <c r="E59" s="24">
        <v>47.8</v>
      </c>
      <c r="F59" s="24">
        <v>0.5</v>
      </c>
      <c r="G59" s="24">
        <v>48.9</v>
      </c>
      <c r="H59" s="24">
        <v>25</v>
      </c>
      <c r="I59" s="24"/>
      <c r="J59" s="24"/>
      <c r="K59" s="24"/>
      <c r="L59" s="25"/>
      <c r="M59" s="194">
        <v>155</v>
      </c>
      <c r="N59" s="195"/>
      <c r="O59" s="32"/>
      <c r="P59" s="32"/>
      <c r="Q59" s="32"/>
      <c r="R59" s="32"/>
      <c r="S59" s="32"/>
      <c r="T59" s="33"/>
      <c r="U59" s="194">
        <v>140</v>
      </c>
      <c r="V59" s="195"/>
      <c r="W59" s="32"/>
      <c r="X59" s="32"/>
      <c r="Y59" s="32"/>
      <c r="Z59" s="32"/>
      <c r="AA59" s="32"/>
      <c r="AB59" s="33"/>
      <c r="AC59" s="194">
        <v>135</v>
      </c>
      <c r="AD59" s="195"/>
      <c r="AE59" s="32"/>
      <c r="AF59" s="32"/>
      <c r="AG59" s="32"/>
      <c r="AH59" s="32"/>
      <c r="AI59" s="32"/>
      <c r="AJ59" s="33"/>
      <c r="AK59" s="194">
        <v>135</v>
      </c>
      <c r="AL59" s="195"/>
      <c r="AM59" s="32"/>
      <c r="AN59" s="32"/>
      <c r="AO59" s="32"/>
      <c r="AP59" s="32"/>
      <c r="AQ59" s="32"/>
      <c r="AR59" s="33"/>
    </row>
    <row r="60" spans="1:44" s="6" customFormat="1" x14ac:dyDescent="0.2">
      <c r="A60" s="204" t="s">
        <v>81</v>
      </c>
      <c r="B60" s="205"/>
      <c r="C60" s="205"/>
      <c r="D60" s="205"/>
      <c r="E60" s="24"/>
      <c r="F60" s="24"/>
      <c r="G60" s="24"/>
      <c r="H60" s="24"/>
      <c r="I60" s="24"/>
      <c r="J60" s="24"/>
      <c r="K60" s="24"/>
      <c r="L60" s="25"/>
      <c r="M60" s="34">
        <v>5</v>
      </c>
      <c r="N60" s="35"/>
      <c r="O60" s="32"/>
      <c r="P60" s="32"/>
      <c r="Q60" s="32"/>
      <c r="R60" s="32"/>
      <c r="S60" s="32"/>
      <c r="T60" s="33"/>
      <c r="U60" s="34">
        <v>5</v>
      </c>
      <c r="V60" s="35"/>
      <c r="W60" s="32"/>
      <c r="X60" s="32"/>
      <c r="Y60" s="32"/>
      <c r="Z60" s="32"/>
      <c r="AA60" s="32"/>
      <c r="AB60" s="33"/>
      <c r="AC60" s="34">
        <v>5</v>
      </c>
      <c r="AD60" s="35"/>
      <c r="AE60" s="32"/>
      <c r="AF60" s="32"/>
      <c r="AG60" s="32"/>
      <c r="AH60" s="32"/>
      <c r="AI60" s="32"/>
      <c r="AJ60" s="33"/>
      <c r="AK60" s="34">
        <v>5</v>
      </c>
      <c r="AL60" s="35"/>
      <c r="AM60" s="32"/>
      <c r="AN60" s="32"/>
      <c r="AO60" s="32"/>
      <c r="AP60" s="32"/>
      <c r="AQ60" s="32"/>
      <c r="AR60" s="33"/>
    </row>
    <row r="61" spans="1:44" ht="13.5" thickBot="1" x14ac:dyDescent="0.25">
      <c r="A61" s="219" t="s">
        <v>73</v>
      </c>
      <c r="B61" s="220"/>
      <c r="C61" s="220"/>
      <c r="D61" s="220"/>
      <c r="E61" s="221"/>
      <c r="F61" s="221"/>
      <c r="G61" s="221"/>
      <c r="H61" s="221"/>
      <c r="I61" s="221"/>
      <c r="J61" s="221"/>
      <c r="K61" s="221"/>
      <c r="L61" s="222"/>
      <c r="M61" s="223"/>
      <c r="N61" s="224"/>
      <c r="O61" s="225"/>
      <c r="P61" s="225"/>
      <c r="Q61" s="225"/>
      <c r="R61" s="225"/>
      <c r="S61" s="225"/>
      <c r="T61" s="226"/>
      <c r="U61" s="223"/>
      <c r="V61" s="224"/>
      <c r="W61" s="225"/>
      <c r="X61" s="225"/>
      <c r="Y61" s="225"/>
      <c r="Z61" s="225"/>
      <c r="AA61" s="225"/>
      <c r="AB61" s="226"/>
      <c r="AC61" s="223"/>
      <c r="AD61" s="224"/>
      <c r="AE61" s="225"/>
      <c r="AF61" s="225"/>
      <c r="AG61" s="225"/>
      <c r="AH61" s="225"/>
      <c r="AI61" s="225"/>
      <c r="AJ61" s="226"/>
      <c r="AK61" s="223"/>
      <c r="AL61" s="224"/>
      <c r="AM61" s="225"/>
      <c r="AN61" s="225"/>
      <c r="AO61" s="225"/>
      <c r="AP61" s="225"/>
      <c r="AQ61" s="225"/>
      <c r="AR61" s="226"/>
    </row>
    <row r="62" spans="1:44" ht="13.5" thickBot="1" x14ac:dyDescent="0.25">
      <c r="A62" s="237" t="s">
        <v>74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29"/>
      <c r="N62" s="230"/>
      <c r="O62" s="227"/>
      <c r="P62" s="227"/>
      <c r="Q62" s="227"/>
      <c r="R62" s="227"/>
      <c r="S62" s="227"/>
      <c r="T62" s="228"/>
      <c r="U62" s="229"/>
      <c r="V62" s="230"/>
      <c r="W62" s="227"/>
      <c r="X62" s="227"/>
      <c r="Y62" s="227"/>
      <c r="Z62" s="227"/>
      <c r="AA62" s="227"/>
      <c r="AB62" s="228"/>
      <c r="AC62" s="229"/>
      <c r="AD62" s="230"/>
      <c r="AE62" s="227"/>
      <c r="AF62" s="227"/>
      <c r="AG62" s="227"/>
      <c r="AH62" s="227"/>
      <c r="AI62" s="227"/>
      <c r="AJ62" s="228"/>
      <c r="AK62" s="229"/>
      <c r="AL62" s="230"/>
      <c r="AM62" s="227"/>
      <c r="AN62" s="227"/>
      <c r="AO62" s="227"/>
      <c r="AP62" s="227"/>
      <c r="AQ62" s="227"/>
      <c r="AR62" s="228"/>
    </row>
    <row r="63" spans="1:44" ht="13.5" thickBot="1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</row>
    <row r="64" spans="1:44" ht="13.5" thickBot="1" x14ac:dyDescent="0.25">
      <c r="A64" s="231" t="s">
        <v>75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3"/>
      <c r="M64" s="234" t="s">
        <v>86</v>
      </c>
      <c r="N64" s="235"/>
      <c r="O64" s="235"/>
      <c r="P64" s="235"/>
      <c r="Q64" s="235"/>
      <c r="R64" s="235"/>
      <c r="S64" s="235"/>
      <c r="T64" s="236"/>
      <c r="U64" s="234" t="s">
        <v>86</v>
      </c>
      <c r="V64" s="235"/>
      <c r="W64" s="235"/>
      <c r="X64" s="235"/>
      <c r="Y64" s="235"/>
      <c r="Z64" s="235"/>
      <c r="AA64" s="235"/>
      <c r="AB64" s="236"/>
      <c r="AC64" s="234" t="s">
        <v>86</v>
      </c>
      <c r="AD64" s="235"/>
      <c r="AE64" s="235"/>
      <c r="AF64" s="235"/>
      <c r="AG64" s="235"/>
      <c r="AH64" s="235"/>
      <c r="AI64" s="235"/>
      <c r="AJ64" s="236"/>
      <c r="AK64" s="234" t="s">
        <v>86</v>
      </c>
      <c r="AL64" s="235"/>
      <c r="AM64" s="235"/>
      <c r="AN64" s="235"/>
      <c r="AO64" s="235"/>
      <c r="AP64" s="235"/>
      <c r="AQ64" s="235"/>
      <c r="AR64" s="236"/>
    </row>
    <row r="65" spans="1:44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</row>
  </sheetData>
  <mergeCells count="722"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M6:AN6"/>
    <mergeCell ref="AO6:AP6"/>
    <mergeCell ref="AQ6:AR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H36:AJ36"/>
    <mergeCell ref="AK36:AL36"/>
    <mergeCell ref="AM36:AO36"/>
    <mergeCell ref="AP36:AR36"/>
    <mergeCell ref="A37:D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AH45:AJ45"/>
    <mergeCell ref="AK45:AL45"/>
    <mergeCell ref="AM45:AO45"/>
    <mergeCell ref="AP45:AR45"/>
    <mergeCell ref="A46:D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C52:AD52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AH52:AJ52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H54:AJ54"/>
    <mergeCell ref="AK54:AL54"/>
    <mergeCell ref="AM54:AO54"/>
    <mergeCell ref="AP54:AR54"/>
    <mergeCell ref="A55:L55"/>
    <mergeCell ref="M55:N55"/>
    <mergeCell ref="O55:Q55"/>
    <mergeCell ref="R55:T55"/>
    <mergeCell ref="U55:V55"/>
    <mergeCell ref="W55:Y55"/>
    <mergeCell ref="A54:D54"/>
    <mergeCell ref="M54:N54"/>
    <mergeCell ref="O54:Q54"/>
    <mergeCell ref="R54:T54"/>
    <mergeCell ref="U54:V54"/>
    <mergeCell ref="W54:Y54"/>
    <mergeCell ref="Z54:AB54"/>
    <mergeCell ref="AC54:AD54"/>
    <mergeCell ref="AE54:AG54"/>
    <mergeCell ref="AC57:AD57"/>
    <mergeCell ref="AE57:AG57"/>
    <mergeCell ref="AH57:AJ57"/>
    <mergeCell ref="AK57:AL57"/>
    <mergeCell ref="AM57:AO57"/>
    <mergeCell ref="AP57:AR57"/>
    <mergeCell ref="AP55:AR55"/>
    <mergeCell ref="A56:D56"/>
    <mergeCell ref="A57:D57"/>
    <mergeCell ref="M57:N57"/>
    <mergeCell ref="O57:Q57"/>
    <mergeCell ref="R57:T57"/>
    <mergeCell ref="U57:V57"/>
    <mergeCell ref="W57:Y57"/>
    <mergeCell ref="Z57:AB57"/>
    <mergeCell ref="Z55:AB55"/>
    <mergeCell ref="AC55:AD55"/>
    <mergeCell ref="AE55:AG55"/>
    <mergeCell ref="AH55:AJ55"/>
    <mergeCell ref="AK55:AL55"/>
    <mergeCell ref="AM55:AO55"/>
    <mergeCell ref="AP58:AR58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Z58:AB58"/>
    <mergeCell ref="AC58:AD58"/>
    <mergeCell ref="AE58:AG58"/>
    <mergeCell ref="AH58:AJ58"/>
    <mergeCell ref="AK58:AL58"/>
    <mergeCell ref="AM58:AO58"/>
    <mergeCell ref="A58:D58"/>
    <mergeCell ref="M58:N58"/>
    <mergeCell ref="O58:Q58"/>
    <mergeCell ref="R58:T58"/>
    <mergeCell ref="U58:V58"/>
    <mergeCell ref="W58:Y58"/>
    <mergeCell ref="AH59:AJ59"/>
    <mergeCell ref="AK59:AL59"/>
    <mergeCell ref="AM59:AO59"/>
    <mergeCell ref="AP59:AR59"/>
    <mergeCell ref="A61:L61"/>
    <mergeCell ref="M61:N61"/>
    <mergeCell ref="O61:Q61"/>
    <mergeCell ref="R61:T61"/>
    <mergeCell ref="U61:V61"/>
    <mergeCell ref="W61:Y61"/>
    <mergeCell ref="AP61:AR61"/>
    <mergeCell ref="Z61:AB61"/>
    <mergeCell ref="AC61:AD61"/>
    <mergeCell ref="AE61:AG61"/>
    <mergeCell ref="AH61:AJ61"/>
    <mergeCell ref="AK61:AL61"/>
    <mergeCell ref="AM61:AO61"/>
    <mergeCell ref="A60:D60"/>
    <mergeCell ref="M60:N60"/>
    <mergeCell ref="O60:Q60"/>
    <mergeCell ref="R60:T60"/>
    <mergeCell ref="U60:V60"/>
    <mergeCell ref="W60:Y60"/>
    <mergeCell ref="Z60:AB60"/>
    <mergeCell ref="AC60:AD60"/>
    <mergeCell ref="AE60:AG60"/>
    <mergeCell ref="A64:L64"/>
    <mergeCell ref="M64:T64"/>
    <mergeCell ref="U64:AB64"/>
    <mergeCell ref="AC64:AJ64"/>
    <mergeCell ref="AK64:AR64"/>
    <mergeCell ref="A62:L62"/>
    <mergeCell ref="M62:N62"/>
    <mergeCell ref="O62:Q62"/>
    <mergeCell ref="R62:T62"/>
    <mergeCell ref="U62:V62"/>
    <mergeCell ref="W62:Y62"/>
    <mergeCell ref="Z62:AB62"/>
    <mergeCell ref="AC62:AD62"/>
    <mergeCell ref="AE62:AG62"/>
    <mergeCell ref="AH60:AJ60"/>
    <mergeCell ref="AK60:AL60"/>
    <mergeCell ref="AM60:AO60"/>
    <mergeCell ref="AP60:AR60"/>
    <mergeCell ref="AH62:AJ62"/>
    <mergeCell ref="AK62:AL62"/>
    <mergeCell ref="AM62:AO62"/>
    <mergeCell ref="AP62:AR62"/>
    <mergeCell ref="A63:AR63"/>
  </mergeCells>
  <pageMargins left="0.19685039370078741" right="0.19685039370078741" top="0.19685039370078741" bottom="0.19685039370078741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64"/>
  <sheetViews>
    <sheetView topLeftCell="A25" zoomScale="82" zoomScaleNormal="82" workbookViewId="0">
      <selection activeCell="M64" sqref="M64:AR64"/>
    </sheetView>
  </sheetViews>
  <sheetFormatPr defaultRowHeight="12.75" x14ac:dyDescent="0.2"/>
  <cols>
    <col min="1" max="4" width="7.140625" style="2" customWidth="1"/>
    <col min="5" max="11" width="5.28515625" style="2" customWidth="1"/>
    <col min="12" max="12" width="6.28515625" style="2" customWidth="1"/>
    <col min="13" max="13" width="3.28515625" style="2" customWidth="1"/>
    <col min="14" max="14" width="3.85546875" style="2" customWidth="1"/>
    <col min="15" max="21" width="3.28515625" style="2" customWidth="1"/>
    <col min="22" max="22" width="3.85546875" style="2" customWidth="1"/>
    <col min="23" max="29" width="3.28515625" style="2" customWidth="1"/>
    <col min="30" max="30" width="3.85546875" style="2" customWidth="1"/>
    <col min="31" max="37" width="3.28515625" style="2" customWidth="1"/>
    <col min="38" max="38" width="4" style="2" customWidth="1"/>
    <col min="39" max="44" width="3.28515625" style="2" customWidth="1"/>
    <col min="45" max="16384" width="9.140625" style="2"/>
  </cols>
  <sheetData>
    <row r="1" spans="1:52" ht="30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52" ht="30" customHeight="1" thickBot="1" x14ac:dyDescent="0.2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52" ht="24.95" customHeight="1" thickBot="1" x14ac:dyDescent="0.2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40">
        <v>0.54166666666666663</v>
      </c>
      <c r="N3" s="41"/>
      <c r="O3" s="41"/>
      <c r="P3" s="41"/>
      <c r="Q3" s="41"/>
      <c r="R3" s="41"/>
      <c r="S3" s="41"/>
      <c r="T3" s="41"/>
      <c r="U3" s="40">
        <v>0.58333333333333337</v>
      </c>
      <c r="V3" s="41"/>
      <c r="W3" s="41"/>
      <c r="X3" s="41"/>
      <c r="Y3" s="41"/>
      <c r="Z3" s="41"/>
      <c r="AA3" s="41"/>
      <c r="AB3" s="41"/>
      <c r="AC3" s="40">
        <v>0.625</v>
      </c>
      <c r="AD3" s="41"/>
      <c r="AE3" s="41"/>
      <c r="AF3" s="41"/>
      <c r="AG3" s="41"/>
      <c r="AH3" s="41"/>
      <c r="AI3" s="41"/>
      <c r="AJ3" s="41"/>
      <c r="AK3" s="40">
        <v>0.66666666666666663</v>
      </c>
      <c r="AL3" s="41"/>
      <c r="AM3" s="41"/>
      <c r="AN3" s="41"/>
      <c r="AO3" s="41"/>
      <c r="AP3" s="41"/>
      <c r="AQ3" s="41"/>
      <c r="AR3" s="41"/>
    </row>
    <row r="4" spans="1:52" ht="30" customHeight="1" thickBot="1" x14ac:dyDescent="0.25">
      <c r="A4" s="248" t="s">
        <v>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</row>
    <row r="5" spans="1:52" ht="15.75" customHeight="1" thickBot="1" x14ac:dyDescent="0.25">
      <c r="A5" s="28" t="s">
        <v>2</v>
      </c>
      <c r="B5" s="29" t="s">
        <v>3</v>
      </c>
      <c r="C5" s="29" t="s">
        <v>4</v>
      </c>
      <c r="D5" s="30" t="s">
        <v>5</v>
      </c>
      <c r="E5" s="149" t="s">
        <v>6</v>
      </c>
      <c r="F5" s="242"/>
      <c r="G5" s="241" t="s">
        <v>7</v>
      </c>
      <c r="H5" s="242"/>
      <c r="I5" s="241" t="s">
        <v>8</v>
      </c>
      <c r="J5" s="242"/>
      <c r="K5" s="241" t="s">
        <v>9</v>
      </c>
      <c r="L5" s="151"/>
      <c r="M5" s="149" t="s">
        <v>10</v>
      </c>
      <c r="N5" s="242"/>
      <c r="O5" s="241" t="s">
        <v>11</v>
      </c>
      <c r="P5" s="242"/>
      <c r="Q5" s="241" t="s">
        <v>12</v>
      </c>
      <c r="R5" s="242"/>
      <c r="S5" s="241" t="s">
        <v>13</v>
      </c>
      <c r="T5" s="151"/>
      <c r="U5" s="149" t="s">
        <v>10</v>
      </c>
      <c r="V5" s="242"/>
      <c r="W5" s="241" t="s">
        <v>11</v>
      </c>
      <c r="X5" s="242"/>
      <c r="Y5" s="241" t="s">
        <v>12</v>
      </c>
      <c r="Z5" s="242"/>
      <c r="AA5" s="241" t="s">
        <v>13</v>
      </c>
      <c r="AB5" s="151"/>
      <c r="AC5" s="149" t="s">
        <v>10</v>
      </c>
      <c r="AD5" s="242"/>
      <c r="AE5" s="241" t="s">
        <v>11</v>
      </c>
      <c r="AF5" s="242"/>
      <c r="AG5" s="241" t="s">
        <v>12</v>
      </c>
      <c r="AH5" s="242"/>
      <c r="AI5" s="241" t="s">
        <v>13</v>
      </c>
      <c r="AJ5" s="151"/>
      <c r="AK5" s="149" t="s">
        <v>10</v>
      </c>
      <c r="AL5" s="242"/>
      <c r="AM5" s="241" t="s">
        <v>11</v>
      </c>
      <c r="AN5" s="242"/>
      <c r="AO5" s="241" t="s">
        <v>12</v>
      </c>
      <c r="AP5" s="242"/>
      <c r="AQ5" s="241" t="s">
        <v>13</v>
      </c>
      <c r="AR5" s="151"/>
    </row>
    <row r="6" spans="1:52" x14ac:dyDescent="0.2">
      <c r="A6" s="15" t="s">
        <v>14</v>
      </c>
      <c r="B6" s="16">
        <v>32</v>
      </c>
      <c r="C6" s="17">
        <v>4.1000001132488251E-2</v>
      </c>
      <c r="D6" s="18">
        <v>0.16599999368190765</v>
      </c>
      <c r="E6" s="92">
        <v>110</v>
      </c>
      <c r="F6" s="93"/>
      <c r="G6" s="94" t="s">
        <v>15</v>
      </c>
      <c r="H6" s="94"/>
      <c r="I6" s="95">
        <v>0.15299999713897705</v>
      </c>
      <c r="J6" s="95"/>
      <c r="K6" s="95">
        <v>10.439999580383301</v>
      </c>
      <c r="L6" s="96"/>
      <c r="M6" s="70"/>
      <c r="N6" s="71"/>
      <c r="O6" s="72"/>
      <c r="P6" s="72"/>
      <c r="Q6" s="72"/>
      <c r="R6" s="72"/>
      <c r="S6" s="68"/>
      <c r="T6" s="69"/>
      <c r="U6" s="240"/>
      <c r="V6" s="71"/>
      <c r="W6" s="72"/>
      <c r="X6" s="72"/>
      <c r="Y6" s="72"/>
      <c r="Z6" s="72"/>
      <c r="AA6" s="68"/>
      <c r="AB6" s="69"/>
      <c r="AC6" s="240"/>
      <c r="AD6" s="71"/>
      <c r="AE6" s="72"/>
      <c r="AF6" s="72"/>
      <c r="AG6" s="72"/>
      <c r="AH6" s="72"/>
      <c r="AI6" s="68"/>
      <c r="AJ6" s="69"/>
      <c r="AK6" s="240"/>
      <c r="AL6" s="71"/>
      <c r="AM6" s="72"/>
      <c r="AN6" s="72"/>
      <c r="AO6" s="72"/>
      <c r="AP6" s="72"/>
      <c r="AQ6" s="68"/>
      <c r="AR6" s="69"/>
    </row>
    <row r="7" spans="1:52" x14ac:dyDescent="0.2">
      <c r="A7" s="83" t="s">
        <v>77</v>
      </c>
      <c r="B7" s="84"/>
      <c r="C7" s="84"/>
      <c r="D7" s="85"/>
      <c r="E7" s="64">
        <v>6</v>
      </c>
      <c r="F7" s="65"/>
      <c r="G7" s="57" t="s">
        <v>16</v>
      </c>
      <c r="H7" s="57"/>
      <c r="I7" s="58">
        <f>I6</f>
        <v>0.15299999713897705</v>
      </c>
      <c r="J7" s="58"/>
      <c r="K7" s="58">
        <f>K6</f>
        <v>10.439999580383301</v>
      </c>
      <c r="L7" s="59"/>
      <c r="M7" s="60">
        <v>290</v>
      </c>
      <c r="N7" s="61"/>
      <c r="O7" s="62">
        <v>2.84</v>
      </c>
      <c r="P7" s="62"/>
      <c r="Q7" s="62"/>
      <c r="R7" s="62"/>
      <c r="S7" s="62">
        <v>0.9</v>
      </c>
      <c r="T7" s="63"/>
      <c r="U7" s="66">
        <v>280</v>
      </c>
      <c r="V7" s="61"/>
      <c r="W7" s="62">
        <v>2.71</v>
      </c>
      <c r="X7" s="62"/>
      <c r="Y7" s="62"/>
      <c r="Z7" s="62"/>
      <c r="AA7" s="62">
        <v>0.9</v>
      </c>
      <c r="AB7" s="63"/>
      <c r="AC7" s="66">
        <v>280</v>
      </c>
      <c r="AD7" s="61"/>
      <c r="AE7" s="62">
        <v>2.74</v>
      </c>
      <c r="AF7" s="62"/>
      <c r="AG7" s="62"/>
      <c r="AH7" s="62"/>
      <c r="AI7" s="62">
        <v>0.9</v>
      </c>
      <c r="AJ7" s="63"/>
      <c r="AK7" s="66">
        <v>270</v>
      </c>
      <c r="AL7" s="61"/>
      <c r="AM7" s="62">
        <v>2.68</v>
      </c>
      <c r="AN7" s="62"/>
      <c r="AO7" s="62"/>
      <c r="AP7" s="62"/>
      <c r="AQ7" s="62">
        <v>0.9</v>
      </c>
      <c r="AR7" s="63"/>
    </row>
    <row r="8" spans="1:52" x14ac:dyDescent="0.2">
      <c r="A8" s="86"/>
      <c r="B8" s="87"/>
      <c r="C8" s="87"/>
      <c r="D8" s="88"/>
      <c r="E8" s="64">
        <v>6</v>
      </c>
      <c r="F8" s="65"/>
      <c r="G8" s="57" t="s">
        <v>17</v>
      </c>
      <c r="H8" s="57"/>
      <c r="I8" s="58">
        <f>I6</f>
        <v>0.15299999713897705</v>
      </c>
      <c r="J8" s="58"/>
      <c r="K8" s="58">
        <f>K6</f>
        <v>10.439999580383301</v>
      </c>
      <c r="L8" s="59"/>
      <c r="M8" s="60">
        <v>930</v>
      </c>
      <c r="N8" s="61"/>
      <c r="O8" s="62">
        <v>9.1199999999999992</v>
      </c>
      <c r="P8" s="62"/>
      <c r="Q8" s="62"/>
      <c r="R8" s="62"/>
      <c r="S8" s="62">
        <v>0.9</v>
      </c>
      <c r="T8" s="63"/>
      <c r="U8" s="66">
        <v>930</v>
      </c>
      <c r="V8" s="61"/>
      <c r="W8" s="62">
        <v>9.1300000000000008</v>
      </c>
      <c r="X8" s="62"/>
      <c r="Y8" s="62"/>
      <c r="Z8" s="62"/>
      <c r="AA8" s="62">
        <v>0.9</v>
      </c>
      <c r="AB8" s="63"/>
      <c r="AC8" s="66">
        <v>920</v>
      </c>
      <c r="AD8" s="61"/>
      <c r="AE8" s="62">
        <v>9.08</v>
      </c>
      <c r="AF8" s="62"/>
      <c r="AG8" s="62"/>
      <c r="AH8" s="62"/>
      <c r="AI8" s="62">
        <v>0.9</v>
      </c>
      <c r="AJ8" s="63"/>
      <c r="AK8" s="66">
        <v>920</v>
      </c>
      <c r="AL8" s="61"/>
      <c r="AM8" s="62">
        <v>9.02</v>
      </c>
      <c r="AN8" s="62"/>
      <c r="AO8" s="62"/>
      <c r="AP8" s="62"/>
      <c r="AQ8" s="62">
        <v>0.9</v>
      </c>
      <c r="AR8" s="63"/>
    </row>
    <row r="9" spans="1:52" ht="13.5" thickBot="1" x14ac:dyDescent="0.25">
      <c r="A9" s="89"/>
      <c r="B9" s="90"/>
      <c r="C9" s="90"/>
      <c r="D9" s="91"/>
      <c r="E9" s="77" t="s">
        <v>18</v>
      </c>
      <c r="F9" s="78"/>
      <c r="G9" s="78"/>
      <c r="H9" s="78"/>
      <c r="I9" s="78"/>
      <c r="J9" s="78"/>
      <c r="K9" s="78"/>
      <c r="L9" s="79"/>
      <c r="M9" s="75">
        <v>10</v>
      </c>
      <c r="N9" s="73"/>
      <c r="O9" s="73"/>
      <c r="P9" s="76"/>
      <c r="Q9" s="76"/>
      <c r="R9" s="73"/>
      <c r="S9" s="73"/>
      <c r="T9" s="74"/>
      <c r="U9" s="75">
        <v>10</v>
      </c>
      <c r="V9" s="73"/>
      <c r="W9" s="73"/>
      <c r="X9" s="76"/>
      <c r="Y9" s="76"/>
      <c r="Z9" s="73"/>
      <c r="AA9" s="73"/>
      <c r="AB9" s="74"/>
      <c r="AC9" s="75">
        <v>10</v>
      </c>
      <c r="AD9" s="73"/>
      <c r="AE9" s="73"/>
      <c r="AF9" s="76"/>
      <c r="AG9" s="76"/>
      <c r="AH9" s="73"/>
      <c r="AI9" s="73"/>
      <c r="AJ9" s="74"/>
      <c r="AK9" s="75">
        <v>10</v>
      </c>
      <c r="AL9" s="73"/>
      <c r="AM9" s="73"/>
      <c r="AN9" s="76"/>
      <c r="AO9" s="76"/>
      <c r="AP9" s="73"/>
      <c r="AQ9" s="73"/>
      <c r="AR9" s="74"/>
    </row>
    <row r="10" spans="1:52" x14ac:dyDescent="0.2">
      <c r="A10" s="15" t="s">
        <v>19</v>
      </c>
      <c r="B10" s="16">
        <v>40</v>
      </c>
      <c r="C10" s="17">
        <v>2.3000000044703484E-2</v>
      </c>
      <c r="D10" s="18">
        <v>8.7999999523162842E-2</v>
      </c>
      <c r="E10" s="92">
        <v>110</v>
      </c>
      <c r="F10" s="93"/>
      <c r="G10" s="94" t="s">
        <v>15</v>
      </c>
      <c r="H10" s="94"/>
      <c r="I10" s="95">
        <v>0.16500000655651093</v>
      </c>
      <c r="J10" s="95"/>
      <c r="K10" s="95">
        <v>10.609999656677246</v>
      </c>
      <c r="L10" s="96"/>
      <c r="M10" s="70"/>
      <c r="N10" s="71"/>
      <c r="O10" s="72"/>
      <c r="P10" s="72"/>
      <c r="Q10" s="72"/>
      <c r="R10" s="72"/>
      <c r="S10" s="68"/>
      <c r="T10" s="69"/>
      <c r="U10" s="70"/>
      <c r="V10" s="71"/>
      <c r="W10" s="72"/>
      <c r="X10" s="72"/>
      <c r="Y10" s="72"/>
      <c r="Z10" s="72"/>
      <c r="AA10" s="68"/>
      <c r="AB10" s="69"/>
      <c r="AC10" s="70"/>
      <c r="AD10" s="71"/>
      <c r="AE10" s="72"/>
      <c r="AF10" s="72"/>
      <c r="AG10" s="72"/>
      <c r="AH10" s="72"/>
      <c r="AI10" s="68"/>
      <c r="AJ10" s="69"/>
      <c r="AK10" s="70"/>
      <c r="AL10" s="71"/>
      <c r="AM10" s="72"/>
      <c r="AN10" s="72"/>
      <c r="AO10" s="72"/>
      <c r="AP10" s="72"/>
      <c r="AQ10" s="68"/>
      <c r="AR10" s="69"/>
    </row>
    <row r="11" spans="1:52" x14ac:dyDescent="0.2">
      <c r="A11" s="83" t="s">
        <v>78</v>
      </c>
      <c r="B11" s="84"/>
      <c r="C11" s="84"/>
      <c r="D11" s="85"/>
      <c r="E11" s="64">
        <v>6</v>
      </c>
      <c r="F11" s="65"/>
      <c r="G11" s="57" t="s">
        <v>20</v>
      </c>
      <c r="H11" s="57"/>
      <c r="I11" s="58">
        <f>I10</f>
        <v>0.16500000655651093</v>
      </c>
      <c r="J11" s="58"/>
      <c r="K11" s="58">
        <f>K10</f>
        <v>10.609999656677246</v>
      </c>
      <c r="L11" s="59"/>
      <c r="M11" s="80">
        <v>360</v>
      </c>
      <c r="N11" s="60"/>
      <c r="O11" s="81">
        <v>3.56</v>
      </c>
      <c r="P11" s="82"/>
      <c r="Q11" s="62"/>
      <c r="R11" s="62"/>
      <c r="S11" s="62">
        <v>0.9</v>
      </c>
      <c r="T11" s="63"/>
      <c r="U11" s="80">
        <v>350</v>
      </c>
      <c r="V11" s="60"/>
      <c r="W11" s="81">
        <v>3.42</v>
      </c>
      <c r="X11" s="82"/>
      <c r="Y11" s="62"/>
      <c r="Z11" s="62"/>
      <c r="AA11" s="62">
        <v>0.9</v>
      </c>
      <c r="AB11" s="63"/>
      <c r="AC11" s="80">
        <v>350</v>
      </c>
      <c r="AD11" s="60"/>
      <c r="AE11" s="81">
        <v>3.46</v>
      </c>
      <c r="AF11" s="82"/>
      <c r="AG11" s="62"/>
      <c r="AH11" s="62"/>
      <c r="AI11" s="62">
        <v>0.9</v>
      </c>
      <c r="AJ11" s="63"/>
      <c r="AK11" s="80">
        <v>340</v>
      </c>
      <c r="AL11" s="60"/>
      <c r="AM11" s="81">
        <v>3.39</v>
      </c>
      <c r="AN11" s="82"/>
      <c r="AO11" s="62"/>
      <c r="AP11" s="62"/>
      <c r="AQ11" s="62">
        <v>0.9</v>
      </c>
      <c r="AR11" s="63"/>
    </row>
    <row r="12" spans="1:52" x14ac:dyDescent="0.2">
      <c r="A12" s="86"/>
      <c r="B12" s="87"/>
      <c r="C12" s="87"/>
      <c r="D12" s="88"/>
      <c r="E12" s="64">
        <v>6</v>
      </c>
      <c r="F12" s="65"/>
      <c r="G12" s="57" t="s">
        <v>21</v>
      </c>
      <c r="H12" s="57"/>
      <c r="I12" s="58">
        <f>I10</f>
        <v>0.16500000655651093</v>
      </c>
      <c r="J12" s="58"/>
      <c r="K12" s="58">
        <f>K10</f>
        <v>10.609999656677246</v>
      </c>
      <c r="L12" s="59"/>
      <c r="M12" s="80">
        <v>140</v>
      </c>
      <c r="N12" s="60"/>
      <c r="O12" s="81">
        <v>1.38</v>
      </c>
      <c r="P12" s="82"/>
      <c r="Q12" s="62"/>
      <c r="R12" s="62"/>
      <c r="S12" s="62">
        <v>0.9</v>
      </c>
      <c r="T12" s="63"/>
      <c r="U12" s="80">
        <v>140</v>
      </c>
      <c r="V12" s="60"/>
      <c r="W12" s="81">
        <v>1.36</v>
      </c>
      <c r="X12" s="82"/>
      <c r="Y12" s="62"/>
      <c r="Z12" s="62"/>
      <c r="AA12" s="62">
        <v>0.9</v>
      </c>
      <c r="AB12" s="63"/>
      <c r="AC12" s="80">
        <v>140</v>
      </c>
      <c r="AD12" s="60"/>
      <c r="AE12" s="81">
        <v>1.36</v>
      </c>
      <c r="AF12" s="82"/>
      <c r="AG12" s="62"/>
      <c r="AH12" s="62"/>
      <c r="AI12" s="62">
        <v>0.9</v>
      </c>
      <c r="AJ12" s="63"/>
      <c r="AK12" s="80">
        <v>140</v>
      </c>
      <c r="AL12" s="60"/>
      <c r="AM12" s="81">
        <v>1.38</v>
      </c>
      <c r="AN12" s="82"/>
      <c r="AO12" s="62"/>
      <c r="AP12" s="62"/>
      <c r="AQ12" s="62">
        <v>0.9</v>
      </c>
      <c r="AR12" s="63"/>
    </row>
    <row r="13" spans="1:52" ht="13.5" thickBot="1" x14ac:dyDescent="0.25">
      <c r="A13" s="89"/>
      <c r="B13" s="90"/>
      <c r="C13" s="90"/>
      <c r="D13" s="91"/>
      <c r="E13" s="77" t="s">
        <v>18</v>
      </c>
      <c r="F13" s="78"/>
      <c r="G13" s="78"/>
      <c r="H13" s="78"/>
      <c r="I13" s="78"/>
      <c r="J13" s="78"/>
      <c r="K13" s="78"/>
      <c r="L13" s="79"/>
      <c r="M13" s="75">
        <v>10</v>
      </c>
      <c r="N13" s="73"/>
      <c r="O13" s="73"/>
      <c r="P13" s="76"/>
      <c r="Q13" s="76"/>
      <c r="R13" s="73"/>
      <c r="S13" s="73"/>
      <c r="T13" s="74"/>
      <c r="U13" s="75">
        <v>10</v>
      </c>
      <c r="V13" s="73"/>
      <c r="W13" s="73"/>
      <c r="X13" s="76"/>
      <c r="Y13" s="76"/>
      <c r="Z13" s="73"/>
      <c r="AA13" s="73"/>
      <c r="AB13" s="74"/>
      <c r="AC13" s="75">
        <v>10</v>
      </c>
      <c r="AD13" s="73"/>
      <c r="AE13" s="73"/>
      <c r="AF13" s="76"/>
      <c r="AG13" s="76"/>
      <c r="AH13" s="73"/>
      <c r="AI13" s="73"/>
      <c r="AJ13" s="74"/>
      <c r="AK13" s="75">
        <v>10</v>
      </c>
      <c r="AL13" s="73"/>
      <c r="AM13" s="73"/>
      <c r="AN13" s="76"/>
      <c r="AO13" s="76"/>
      <c r="AP13" s="73"/>
      <c r="AQ13" s="73"/>
      <c r="AR13" s="74"/>
    </row>
    <row r="14" spans="1:52" x14ac:dyDescent="0.2">
      <c r="A14" s="102" t="s">
        <v>22</v>
      </c>
      <c r="B14" s="103"/>
      <c r="C14" s="103"/>
      <c r="D14" s="103"/>
      <c r="E14" s="106" t="s">
        <v>23</v>
      </c>
      <c r="F14" s="107"/>
      <c r="G14" s="107"/>
      <c r="H14" s="107"/>
      <c r="I14" s="107"/>
      <c r="J14" s="107"/>
      <c r="K14" s="107"/>
      <c r="L14" s="108"/>
      <c r="M14" s="109">
        <f>SUM(M6,M10)</f>
        <v>0</v>
      </c>
      <c r="N14" s="98"/>
      <c r="O14" s="97">
        <f>SUM(O6,O10)</f>
        <v>0</v>
      </c>
      <c r="P14" s="98"/>
      <c r="Q14" s="97">
        <f>SUM(Q6,Q10)</f>
        <v>0</v>
      </c>
      <c r="R14" s="98"/>
      <c r="S14" s="98"/>
      <c r="T14" s="110"/>
      <c r="U14" s="111">
        <f>SUM(U6,U10)</f>
        <v>0</v>
      </c>
      <c r="V14" s="98"/>
      <c r="W14" s="97">
        <f>SUM(W6,W10)</f>
        <v>0</v>
      </c>
      <c r="X14" s="98"/>
      <c r="Y14" s="97">
        <f>SUM(Y6,Y10)</f>
        <v>0</v>
      </c>
      <c r="Z14" s="98"/>
      <c r="AA14" s="98"/>
      <c r="AB14" s="110"/>
      <c r="AC14" s="111">
        <f>SUM(AC6,AC10)</f>
        <v>0</v>
      </c>
      <c r="AD14" s="98"/>
      <c r="AE14" s="97">
        <f>SUM(AE6,AE10)</f>
        <v>0</v>
      </c>
      <c r="AF14" s="98"/>
      <c r="AG14" s="97">
        <f>SUM(AG6,AG10)</f>
        <v>0</v>
      </c>
      <c r="AH14" s="98"/>
      <c r="AI14" s="98"/>
      <c r="AJ14" s="110"/>
      <c r="AK14" s="111">
        <f>SUM(AK6,AK10)</f>
        <v>0</v>
      </c>
      <c r="AL14" s="98"/>
      <c r="AM14" s="97">
        <f>SUM(AM6,AM10)</f>
        <v>0</v>
      </c>
      <c r="AN14" s="98"/>
      <c r="AO14" s="97">
        <f>SUM(AO6,AO10)</f>
        <v>0</v>
      </c>
      <c r="AP14" s="98"/>
      <c r="AQ14" s="98"/>
      <c r="AR14" s="110"/>
      <c r="AW14" s="7"/>
      <c r="AX14" s="7"/>
      <c r="AY14" s="7"/>
      <c r="AZ14" s="7"/>
    </row>
    <row r="15" spans="1:52" ht="13.5" thickBot="1" x14ac:dyDescent="0.25">
      <c r="A15" s="104"/>
      <c r="B15" s="105"/>
      <c r="C15" s="105"/>
      <c r="D15" s="105"/>
      <c r="E15" s="116" t="s">
        <v>24</v>
      </c>
      <c r="F15" s="117"/>
      <c r="G15" s="117"/>
      <c r="H15" s="117"/>
      <c r="I15" s="117"/>
      <c r="J15" s="117"/>
      <c r="K15" s="117"/>
      <c r="L15" s="118"/>
      <c r="M15" s="119">
        <f>SUM(M7,M8,M11,M12)</f>
        <v>1720</v>
      </c>
      <c r="N15" s="100"/>
      <c r="O15" s="99">
        <f>SUM(O7,O8,O11,O12)</f>
        <v>16.899999999999999</v>
      </c>
      <c r="P15" s="100"/>
      <c r="Q15" s="99">
        <f>SUM(Q7,Q8,Q11,Q12)</f>
        <v>0</v>
      </c>
      <c r="R15" s="100"/>
      <c r="S15" s="100"/>
      <c r="T15" s="101"/>
      <c r="U15" s="115">
        <f>SUM(U7,U8,U11,U12)</f>
        <v>1700</v>
      </c>
      <c r="V15" s="100"/>
      <c r="W15" s="99">
        <f>SUM(W7,W8,W11,W12)</f>
        <v>16.62</v>
      </c>
      <c r="X15" s="100"/>
      <c r="Y15" s="99">
        <f>SUM(Y7,Y8,Y11,Y12)</f>
        <v>0</v>
      </c>
      <c r="Z15" s="100"/>
      <c r="AA15" s="100"/>
      <c r="AB15" s="101"/>
      <c r="AC15" s="115">
        <f>SUM(AC7,AC8,AC11,AC12)</f>
        <v>1690</v>
      </c>
      <c r="AD15" s="100"/>
      <c r="AE15" s="99">
        <f>SUM(AE7,AE8,AE11,AE12)</f>
        <v>16.64</v>
      </c>
      <c r="AF15" s="100"/>
      <c r="AG15" s="99">
        <f>SUM(AG7,AG8,AG11,AG12)</f>
        <v>0</v>
      </c>
      <c r="AH15" s="100"/>
      <c r="AI15" s="100"/>
      <c r="AJ15" s="101"/>
      <c r="AK15" s="115">
        <f>SUM(AK7,AK8,AK11,AK12)</f>
        <v>1670</v>
      </c>
      <c r="AL15" s="100"/>
      <c r="AM15" s="99">
        <f>SUM(AM7,AM8,AM11,AM12)</f>
        <v>16.47</v>
      </c>
      <c r="AN15" s="100"/>
      <c r="AO15" s="99">
        <f>SUM(AO7,AO8,AO11,AO12)</f>
        <v>0</v>
      </c>
      <c r="AP15" s="100"/>
      <c r="AQ15" s="100"/>
      <c r="AR15" s="101"/>
      <c r="AW15" s="7"/>
      <c r="AX15" s="7"/>
      <c r="AY15" s="7"/>
      <c r="AZ15" s="7"/>
    </row>
    <row r="16" spans="1:52" x14ac:dyDescent="0.2">
      <c r="A16" s="102" t="s">
        <v>25</v>
      </c>
      <c r="B16" s="103"/>
      <c r="C16" s="103"/>
      <c r="D16" s="103"/>
      <c r="E16" s="103" t="s">
        <v>26</v>
      </c>
      <c r="F16" s="103"/>
      <c r="G16" s="103"/>
      <c r="H16" s="103"/>
      <c r="I16" s="129" t="s">
        <v>14</v>
      </c>
      <c r="J16" s="130"/>
      <c r="K16" s="130"/>
      <c r="L16" s="131"/>
      <c r="M16" s="113">
        <f>I6*(POWER(O7+O8,2)+POWER(Q7+Q8,2))/POWER(B6,2)</f>
        <v>2.1372426162846386E-2</v>
      </c>
      <c r="N16" s="113"/>
      <c r="O16" s="113"/>
      <c r="P16" s="114" t="s">
        <v>27</v>
      </c>
      <c r="Q16" s="114"/>
      <c r="R16" s="123">
        <f>K6*(POWER(O7+O8,2)+POWER(Q7+Q8,2))/(100*B6)</f>
        <v>0.46667320124292366</v>
      </c>
      <c r="S16" s="123"/>
      <c r="T16" s="124"/>
      <c r="U16" s="112">
        <f>I6*(POWER(W7+W8,2)+POWER(Y7+Y8,2))/POWER(B6,2)</f>
        <v>2.0945699608325957E-2</v>
      </c>
      <c r="V16" s="113"/>
      <c r="W16" s="113"/>
      <c r="X16" s="114" t="s">
        <v>27</v>
      </c>
      <c r="Y16" s="114"/>
      <c r="Z16" s="123">
        <f>K6*(POWER(W7+W8,2)+POWER(Y7+Y8,2))/(100*B6)</f>
        <v>0.4573555016174316</v>
      </c>
      <c r="AA16" s="123"/>
      <c r="AB16" s="124"/>
      <c r="AC16" s="112">
        <f>I6*(POWER(AE7+AE8,2)+POWER(AG7+AG8,2))/POWER(B6,2)</f>
        <v>2.0874996875273066E-2</v>
      </c>
      <c r="AD16" s="113"/>
      <c r="AE16" s="113"/>
      <c r="AF16" s="114" t="s">
        <v>27</v>
      </c>
      <c r="AG16" s="114"/>
      <c r="AH16" s="123">
        <f>K6*(POWER(AE7+AE8,2)+POWER(AG7+AG8,2))/(100*B6)</f>
        <v>0.45581168667948246</v>
      </c>
      <c r="AI16" s="123"/>
      <c r="AJ16" s="124"/>
      <c r="AK16" s="112">
        <f>I6*(POWER(AM7+AM8,2)+POWER(AO7+AO8,2))/POWER(B6,2)</f>
        <v>2.0453290633158757E-2</v>
      </c>
      <c r="AL16" s="113"/>
      <c r="AM16" s="113"/>
      <c r="AN16" s="114" t="s">
        <v>27</v>
      </c>
      <c r="AO16" s="114"/>
      <c r="AP16" s="123">
        <f>K6*(POWER(AM7+AM8,2)+POWER(AO7+AO8,2))/(100*B6)</f>
        <v>0.44660360704958435</v>
      </c>
      <c r="AQ16" s="123"/>
      <c r="AR16" s="124"/>
      <c r="AW16" s="7"/>
      <c r="AX16" s="7"/>
      <c r="AY16" s="7"/>
      <c r="AZ16" s="7"/>
    </row>
    <row r="17" spans="1:52" ht="13.5" thickBot="1" x14ac:dyDescent="0.25">
      <c r="A17" s="104"/>
      <c r="B17" s="105"/>
      <c r="C17" s="105"/>
      <c r="D17" s="105"/>
      <c r="E17" s="105"/>
      <c r="F17" s="105"/>
      <c r="G17" s="105"/>
      <c r="H17" s="105"/>
      <c r="I17" s="125" t="s">
        <v>19</v>
      </c>
      <c r="J17" s="76"/>
      <c r="K17" s="76"/>
      <c r="L17" s="126"/>
      <c r="M17" s="127">
        <f>I10*(POWER(O11+O12,2)+POWER(Q11+Q12,2))/POWER(B10,2)</f>
        <v>2.5166213500015435E-3</v>
      </c>
      <c r="N17" s="127"/>
      <c r="O17" s="127"/>
      <c r="P17" s="120" t="s">
        <v>27</v>
      </c>
      <c r="Q17" s="120"/>
      <c r="R17" s="121">
        <f>K10*(POWER(O11+O12,2)+POWER(Q11+Q12,2))/(100*B10)</f>
        <v>6.4730546905422182E-2</v>
      </c>
      <c r="S17" s="121"/>
      <c r="T17" s="122"/>
      <c r="U17" s="128">
        <f>I10*(POWER(W11+W12,2)+POWER(Y11+Y12,2))/POWER(B10,2)</f>
        <v>2.3562413436286154E-3</v>
      </c>
      <c r="V17" s="127"/>
      <c r="W17" s="127"/>
      <c r="X17" s="120" t="s">
        <v>27</v>
      </c>
      <c r="Y17" s="120"/>
      <c r="Z17" s="121">
        <f>K10*(POWER(W11+W12,2)+POWER(Y11+Y12,2))/(100*B10)</f>
        <v>6.0605379038906101E-2</v>
      </c>
      <c r="AA17" s="121"/>
      <c r="AB17" s="122"/>
      <c r="AC17" s="128">
        <f>I10*(POWER(AE11+AE12,2)+POWER(AG11+AG12,2))/POWER(B10,2)</f>
        <v>2.3958413452021777E-3</v>
      </c>
      <c r="AD17" s="127"/>
      <c r="AE17" s="127"/>
      <c r="AF17" s="120" t="s">
        <v>27</v>
      </c>
      <c r="AG17" s="120"/>
      <c r="AH17" s="121">
        <f>K10*(POWER(AE11+AE12,2)+POWER(AG11+AG12,2))/(100*B10)</f>
        <v>6.1623939005947113E-2</v>
      </c>
      <c r="AI17" s="121"/>
      <c r="AJ17" s="122"/>
      <c r="AK17" s="128">
        <f>I10*(POWER(AM11+AM12,2)+POWER(AO11+AO12,2))/POWER(B10,2)</f>
        <v>2.346392905737273E-3</v>
      </c>
      <c r="AL17" s="127"/>
      <c r="AM17" s="127"/>
      <c r="AN17" s="120" t="s">
        <v>27</v>
      </c>
      <c r="AO17" s="120"/>
      <c r="AP17" s="121">
        <f>K10*(POWER(AM11+AM12,2)+POWER(AO11+AO12,2))/(100*B10)</f>
        <v>6.0352065297102915E-2</v>
      </c>
      <c r="AQ17" s="121"/>
      <c r="AR17" s="122"/>
      <c r="AW17" s="7"/>
      <c r="AX17" s="7"/>
      <c r="AY17" s="7"/>
      <c r="AZ17" s="7"/>
    </row>
    <row r="18" spans="1:52" ht="12.75" customHeight="1" x14ac:dyDescent="0.2">
      <c r="A18" s="159" t="s">
        <v>28</v>
      </c>
      <c r="B18" s="160"/>
      <c r="C18" s="160"/>
      <c r="D18" s="160"/>
      <c r="E18" s="103" t="s">
        <v>29</v>
      </c>
      <c r="F18" s="103"/>
      <c r="G18" s="103"/>
      <c r="H18" s="103"/>
      <c r="I18" s="129" t="s">
        <v>14</v>
      </c>
      <c r="J18" s="130"/>
      <c r="K18" s="130"/>
      <c r="L18" s="131"/>
      <c r="M18" s="132">
        <f>SUM(O7:P8)+C6+M16</f>
        <v>12.022372427295334</v>
      </c>
      <c r="N18" s="132"/>
      <c r="O18" s="132"/>
      <c r="P18" s="133" t="s">
        <v>27</v>
      </c>
      <c r="Q18" s="133"/>
      <c r="R18" s="134">
        <f>SUM(Q7:R8)+D6+R16</f>
        <v>0.63267319492483132</v>
      </c>
      <c r="S18" s="134"/>
      <c r="T18" s="135"/>
      <c r="U18" s="136">
        <f>SUM(W7:X8)+C6+U16</f>
        <v>11.901945700740814</v>
      </c>
      <c r="V18" s="132"/>
      <c r="W18" s="132"/>
      <c r="X18" s="133" t="s">
        <v>27</v>
      </c>
      <c r="Y18" s="133"/>
      <c r="Z18" s="134">
        <f>SUM(Y7:Z8)+D6+Z16</f>
        <v>0.6233554952993392</v>
      </c>
      <c r="AA18" s="134"/>
      <c r="AB18" s="135"/>
      <c r="AC18" s="136">
        <f>SUM(AE7:AF8)+C6+AC16</f>
        <v>11.881874998007762</v>
      </c>
      <c r="AD18" s="132"/>
      <c r="AE18" s="132"/>
      <c r="AF18" s="133" t="s">
        <v>27</v>
      </c>
      <c r="AG18" s="133"/>
      <c r="AH18" s="134">
        <f>SUM(AG7:AH8)+D6+AH16</f>
        <v>0.62181168036139012</v>
      </c>
      <c r="AI18" s="134"/>
      <c r="AJ18" s="135"/>
      <c r="AK18" s="136">
        <f>SUM(AM7:AN8)+C6+AK16</f>
        <v>11.761453291765646</v>
      </c>
      <c r="AL18" s="132"/>
      <c r="AM18" s="132"/>
      <c r="AN18" s="133" t="s">
        <v>27</v>
      </c>
      <c r="AO18" s="133"/>
      <c r="AP18" s="134">
        <f>SUM(AO7:AP8)+D6+AP16</f>
        <v>0.612603600731492</v>
      </c>
      <c r="AQ18" s="134"/>
      <c r="AR18" s="135"/>
    </row>
    <row r="19" spans="1:52" x14ac:dyDescent="0.2">
      <c r="A19" s="161"/>
      <c r="B19" s="162"/>
      <c r="C19" s="162"/>
      <c r="D19" s="162"/>
      <c r="E19" s="165"/>
      <c r="F19" s="165"/>
      <c r="G19" s="165"/>
      <c r="H19" s="165"/>
      <c r="I19" s="152" t="s">
        <v>19</v>
      </c>
      <c r="J19" s="153"/>
      <c r="K19" s="153"/>
      <c r="L19" s="154"/>
      <c r="M19" s="140">
        <f>SUM(O11:P12)+C10+M17</f>
        <v>4.9655166213947046</v>
      </c>
      <c r="N19" s="140"/>
      <c r="O19" s="140"/>
      <c r="P19" s="155" t="s">
        <v>27</v>
      </c>
      <c r="Q19" s="155"/>
      <c r="R19" s="137">
        <f>SUM(Q11:R12)+D10+R17</f>
        <v>0.15273054642858502</v>
      </c>
      <c r="S19" s="137"/>
      <c r="T19" s="138"/>
      <c r="U19" s="139">
        <f>SUM(W11:X12)+C10+U17</f>
        <v>4.8053562413883322</v>
      </c>
      <c r="V19" s="140"/>
      <c r="W19" s="140"/>
      <c r="X19" s="155" t="s">
        <v>27</v>
      </c>
      <c r="Y19" s="155"/>
      <c r="Z19" s="137">
        <f>SUM(Y11:Z12)+D10+Z17</f>
        <v>0.14860537856206896</v>
      </c>
      <c r="AA19" s="137"/>
      <c r="AB19" s="138"/>
      <c r="AC19" s="139">
        <f>SUM(AE11:AF12)+C10+AC17</f>
        <v>4.8453958413899061</v>
      </c>
      <c r="AD19" s="140"/>
      <c r="AE19" s="140"/>
      <c r="AF19" s="155" t="s">
        <v>27</v>
      </c>
      <c r="AG19" s="155"/>
      <c r="AH19" s="137">
        <f>SUM(AG11:AH12)+D10+AH17</f>
        <v>0.14962393852910996</v>
      </c>
      <c r="AI19" s="137"/>
      <c r="AJ19" s="138"/>
      <c r="AK19" s="139">
        <f>SUM(AM11:AN12)+C10+AK17</f>
        <v>4.7953463929504405</v>
      </c>
      <c r="AL19" s="140"/>
      <c r="AM19" s="140"/>
      <c r="AN19" s="155" t="s">
        <v>27</v>
      </c>
      <c r="AO19" s="155"/>
      <c r="AP19" s="137">
        <f>SUM(AO11:AP12)+D10+AP17</f>
        <v>0.14835206482026575</v>
      </c>
      <c r="AQ19" s="137"/>
      <c r="AR19" s="138"/>
    </row>
    <row r="20" spans="1:52" ht="13.5" thickBot="1" x14ac:dyDescent="0.25">
      <c r="A20" s="163"/>
      <c r="B20" s="164"/>
      <c r="C20" s="164"/>
      <c r="D20" s="164"/>
      <c r="E20" s="105"/>
      <c r="F20" s="105"/>
      <c r="G20" s="105"/>
      <c r="H20" s="105"/>
      <c r="I20" s="141" t="s">
        <v>30</v>
      </c>
      <c r="J20" s="142"/>
      <c r="K20" s="142"/>
      <c r="L20" s="143"/>
      <c r="M20" s="144">
        <f>SUM(M18,M19)</f>
        <v>16.98788904869004</v>
      </c>
      <c r="N20" s="144"/>
      <c r="O20" s="144"/>
      <c r="P20" s="145" t="s">
        <v>27</v>
      </c>
      <c r="Q20" s="145"/>
      <c r="R20" s="146">
        <f>SUM(R18,R19)</f>
        <v>0.78540374135341628</v>
      </c>
      <c r="S20" s="146"/>
      <c r="T20" s="147"/>
      <c r="U20" s="148">
        <f>SUM(U18,U19)</f>
        <v>16.707301942129146</v>
      </c>
      <c r="V20" s="144"/>
      <c r="W20" s="144"/>
      <c r="X20" s="145" t="s">
        <v>27</v>
      </c>
      <c r="Y20" s="145"/>
      <c r="Z20" s="146">
        <f>SUM(Z18,Z19)</f>
        <v>0.7719608738614081</v>
      </c>
      <c r="AA20" s="146"/>
      <c r="AB20" s="147"/>
      <c r="AC20" s="148">
        <f>SUM(AC18,AC19)</f>
        <v>16.727270839397669</v>
      </c>
      <c r="AD20" s="144"/>
      <c r="AE20" s="144"/>
      <c r="AF20" s="145" t="s">
        <v>27</v>
      </c>
      <c r="AG20" s="145"/>
      <c r="AH20" s="146">
        <f>SUM(AH18,AH19)</f>
        <v>0.77143561889050005</v>
      </c>
      <c r="AI20" s="146"/>
      <c r="AJ20" s="147"/>
      <c r="AK20" s="148">
        <f>SUM(AK18,AK19)</f>
        <v>16.556799684716086</v>
      </c>
      <c r="AL20" s="144"/>
      <c r="AM20" s="144"/>
      <c r="AN20" s="145" t="s">
        <v>27</v>
      </c>
      <c r="AO20" s="145"/>
      <c r="AP20" s="146">
        <f>SUM(AP18,AP19)</f>
        <v>0.76095566555175775</v>
      </c>
      <c r="AQ20" s="146"/>
      <c r="AR20" s="147"/>
    </row>
    <row r="21" spans="1:52" ht="30" customHeight="1" thickBot="1" x14ac:dyDescent="0.25">
      <c r="A21" s="166" t="s">
        <v>31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</row>
    <row r="22" spans="1:52" ht="15.75" customHeight="1" thickBot="1" x14ac:dyDescent="0.25">
      <c r="A22" s="167" t="s">
        <v>6</v>
      </c>
      <c r="B22" s="168"/>
      <c r="C22" s="168" t="s">
        <v>2</v>
      </c>
      <c r="D22" s="168"/>
      <c r="E22" s="168" t="s">
        <v>32</v>
      </c>
      <c r="F22" s="168"/>
      <c r="G22" s="168"/>
      <c r="H22" s="168"/>
      <c r="I22" s="168"/>
      <c r="J22" s="168"/>
      <c r="K22" s="168"/>
      <c r="L22" s="169"/>
      <c r="M22" s="149" t="s">
        <v>33</v>
      </c>
      <c r="N22" s="150"/>
      <c r="O22" s="150"/>
      <c r="P22" s="150"/>
      <c r="Q22" s="150"/>
      <c r="R22" s="150"/>
      <c r="S22" s="150"/>
      <c r="T22" s="151"/>
      <c r="U22" s="149" t="s">
        <v>33</v>
      </c>
      <c r="V22" s="150"/>
      <c r="W22" s="150"/>
      <c r="X22" s="150"/>
      <c r="Y22" s="150"/>
      <c r="Z22" s="150"/>
      <c r="AA22" s="150"/>
      <c r="AB22" s="151"/>
      <c r="AC22" s="149" t="s">
        <v>33</v>
      </c>
      <c r="AD22" s="150"/>
      <c r="AE22" s="150"/>
      <c r="AF22" s="150"/>
      <c r="AG22" s="150"/>
      <c r="AH22" s="150"/>
      <c r="AI22" s="150"/>
      <c r="AJ22" s="151"/>
      <c r="AK22" s="149" t="s">
        <v>33</v>
      </c>
      <c r="AL22" s="150"/>
      <c r="AM22" s="150"/>
      <c r="AN22" s="150"/>
      <c r="AO22" s="150"/>
      <c r="AP22" s="150"/>
      <c r="AQ22" s="150"/>
      <c r="AR22" s="151"/>
    </row>
    <row r="23" spans="1:52" x14ac:dyDescent="0.2">
      <c r="A23" s="92">
        <v>6</v>
      </c>
      <c r="B23" s="93"/>
      <c r="C23" s="93" t="s">
        <v>16</v>
      </c>
      <c r="D23" s="93"/>
      <c r="E23" s="107" t="s">
        <v>34</v>
      </c>
      <c r="F23" s="107"/>
      <c r="G23" s="107"/>
      <c r="H23" s="107"/>
      <c r="I23" s="107"/>
      <c r="J23" s="107"/>
      <c r="K23" s="107"/>
      <c r="L23" s="108"/>
      <c r="M23" s="156">
        <v>6.34</v>
      </c>
      <c r="N23" s="157"/>
      <c r="O23" s="157"/>
      <c r="P23" s="157"/>
      <c r="Q23" s="157"/>
      <c r="R23" s="157"/>
      <c r="S23" s="157"/>
      <c r="T23" s="158"/>
      <c r="U23" s="156">
        <v>6.34</v>
      </c>
      <c r="V23" s="157"/>
      <c r="W23" s="157"/>
      <c r="X23" s="157"/>
      <c r="Y23" s="157"/>
      <c r="Z23" s="157"/>
      <c r="AA23" s="157"/>
      <c r="AB23" s="158"/>
      <c r="AC23" s="156">
        <v>6.34</v>
      </c>
      <c r="AD23" s="157"/>
      <c r="AE23" s="157"/>
      <c r="AF23" s="157"/>
      <c r="AG23" s="157"/>
      <c r="AH23" s="157"/>
      <c r="AI23" s="157"/>
      <c r="AJ23" s="158"/>
      <c r="AK23" s="156">
        <v>6.35</v>
      </c>
      <c r="AL23" s="157"/>
      <c r="AM23" s="157"/>
      <c r="AN23" s="157"/>
      <c r="AO23" s="157"/>
      <c r="AP23" s="157"/>
      <c r="AQ23" s="157"/>
      <c r="AR23" s="158"/>
    </row>
    <row r="24" spans="1:52" x14ac:dyDescent="0.2">
      <c r="A24" s="64">
        <v>6</v>
      </c>
      <c r="B24" s="65"/>
      <c r="C24" s="65" t="s">
        <v>17</v>
      </c>
      <c r="D24" s="65"/>
      <c r="E24" s="57" t="s">
        <v>35</v>
      </c>
      <c r="F24" s="57"/>
      <c r="G24" s="57"/>
      <c r="H24" s="57"/>
      <c r="I24" s="57"/>
      <c r="J24" s="57"/>
      <c r="K24" s="57"/>
      <c r="L24" s="173"/>
      <c r="M24" s="170">
        <v>6.32</v>
      </c>
      <c r="N24" s="171"/>
      <c r="O24" s="171"/>
      <c r="P24" s="171"/>
      <c r="Q24" s="171"/>
      <c r="R24" s="171"/>
      <c r="S24" s="171"/>
      <c r="T24" s="172"/>
      <c r="U24" s="170">
        <v>6.32</v>
      </c>
      <c r="V24" s="171"/>
      <c r="W24" s="171"/>
      <c r="X24" s="171"/>
      <c r="Y24" s="171"/>
      <c r="Z24" s="171"/>
      <c r="AA24" s="171"/>
      <c r="AB24" s="172"/>
      <c r="AC24" s="170">
        <v>6.32</v>
      </c>
      <c r="AD24" s="171"/>
      <c r="AE24" s="171"/>
      <c r="AF24" s="171"/>
      <c r="AG24" s="171"/>
      <c r="AH24" s="171"/>
      <c r="AI24" s="171"/>
      <c r="AJ24" s="172"/>
      <c r="AK24" s="170">
        <v>6.32</v>
      </c>
      <c r="AL24" s="171"/>
      <c r="AM24" s="171"/>
      <c r="AN24" s="171"/>
      <c r="AO24" s="171"/>
      <c r="AP24" s="171"/>
      <c r="AQ24" s="171"/>
      <c r="AR24" s="172"/>
    </row>
    <row r="25" spans="1:52" x14ac:dyDescent="0.2">
      <c r="A25" s="64">
        <v>6</v>
      </c>
      <c r="B25" s="65"/>
      <c r="C25" s="65" t="s">
        <v>20</v>
      </c>
      <c r="D25" s="65"/>
      <c r="E25" s="57" t="s">
        <v>36</v>
      </c>
      <c r="F25" s="57"/>
      <c r="G25" s="57"/>
      <c r="H25" s="57"/>
      <c r="I25" s="57"/>
      <c r="J25" s="57"/>
      <c r="K25" s="57"/>
      <c r="L25" s="173"/>
      <c r="M25" s="170">
        <v>6.34</v>
      </c>
      <c r="N25" s="171"/>
      <c r="O25" s="171"/>
      <c r="P25" s="171"/>
      <c r="Q25" s="171"/>
      <c r="R25" s="171"/>
      <c r="S25" s="171"/>
      <c r="T25" s="172"/>
      <c r="U25" s="170">
        <v>6.34</v>
      </c>
      <c r="V25" s="171"/>
      <c r="W25" s="171"/>
      <c r="X25" s="171"/>
      <c r="Y25" s="171"/>
      <c r="Z25" s="171"/>
      <c r="AA25" s="171"/>
      <c r="AB25" s="172"/>
      <c r="AC25" s="170">
        <v>6.34</v>
      </c>
      <c r="AD25" s="171"/>
      <c r="AE25" s="171"/>
      <c r="AF25" s="171"/>
      <c r="AG25" s="171"/>
      <c r="AH25" s="171"/>
      <c r="AI25" s="171"/>
      <c r="AJ25" s="172"/>
      <c r="AK25" s="170">
        <v>6.34</v>
      </c>
      <c r="AL25" s="171"/>
      <c r="AM25" s="171"/>
      <c r="AN25" s="171"/>
      <c r="AO25" s="171"/>
      <c r="AP25" s="171"/>
      <c r="AQ25" s="171"/>
      <c r="AR25" s="172"/>
    </row>
    <row r="26" spans="1:52" ht="13.5" thickBot="1" x14ac:dyDescent="0.25">
      <c r="A26" s="188">
        <v>6</v>
      </c>
      <c r="B26" s="189"/>
      <c r="C26" s="189" t="s">
        <v>21</v>
      </c>
      <c r="D26" s="189"/>
      <c r="E26" s="117" t="s">
        <v>37</v>
      </c>
      <c r="F26" s="117"/>
      <c r="G26" s="117"/>
      <c r="H26" s="117"/>
      <c r="I26" s="117"/>
      <c r="J26" s="117"/>
      <c r="K26" s="117"/>
      <c r="L26" s="118"/>
      <c r="M26" s="174">
        <v>6.42</v>
      </c>
      <c r="N26" s="175"/>
      <c r="O26" s="175"/>
      <c r="P26" s="175"/>
      <c r="Q26" s="175"/>
      <c r="R26" s="175"/>
      <c r="S26" s="175"/>
      <c r="T26" s="176"/>
      <c r="U26" s="174">
        <v>6.39</v>
      </c>
      <c r="V26" s="175"/>
      <c r="W26" s="175"/>
      <c r="X26" s="175"/>
      <c r="Y26" s="175"/>
      <c r="Z26" s="175"/>
      <c r="AA26" s="175"/>
      <c r="AB26" s="176"/>
      <c r="AC26" s="174">
        <v>6.4</v>
      </c>
      <c r="AD26" s="175"/>
      <c r="AE26" s="175"/>
      <c r="AF26" s="175"/>
      <c r="AG26" s="175"/>
      <c r="AH26" s="175"/>
      <c r="AI26" s="175"/>
      <c r="AJ26" s="176"/>
      <c r="AK26" s="174">
        <v>6.41</v>
      </c>
      <c r="AL26" s="175"/>
      <c r="AM26" s="175"/>
      <c r="AN26" s="175"/>
      <c r="AO26" s="175"/>
      <c r="AP26" s="175"/>
      <c r="AQ26" s="175"/>
      <c r="AR26" s="176"/>
    </row>
    <row r="27" spans="1:52" ht="30" customHeight="1" thickBot="1" x14ac:dyDescent="0.25">
      <c r="A27" s="166" t="s">
        <v>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</row>
    <row r="28" spans="1:52" ht="15" customHeight="1" x14ac:dyDescent="0.2">
      <c r="A28" s="177" t="s">
        <v>2</v>
      </c>
      <c r="B28" s="178"/>
      <c r="C28" s="178"/>
      <c r="D28" s="178"/>
      <c r="E28" s="178" t="s">
        <v>39</v>
      </c>
      <c r="F28" s="178"/>
      <c r="G28" s="178" t="s">
        <v>40</v>
      </c>
      <c r="H28" s="178"/>
      <c r="I28" s="178" t="s">
        <v>41</v>
      </c>
      <c r="J28" s="178"/>
      <c r="K28" s="178" t="s">
        <v>42</v>
      </c>
      <c r="L28" s="181"/>
      <c r="M28" s="102" t="s">
        <v>10</v>
      </c>
      <c r="N28" s="182"/>
      <c r="O28" s="184" t="s">
        <v>11</v>
      </c>
      <c r="P28" s="103"/>
      <c r="Q28" s="182"/>
      <c r="R28" s="184" t="s">
        <v>12</v>
      </c>
      <c r="S28" s="103"/>
      <c r="T28" s="186"/>
      <c r="U28" s="102" t="s">
        <v>10</v>
      </c>
      <c r="V28" s="182"/>
      <c r="W28" s="184" t="s">
        <v>11</v>
      </c>
      <c r="X28" s="103"/>
      <c r="Y28" s="182"/>
      <c r="Z28" s="184" t="s">
        <v>12</v>
      </c>
      <c r="AA28" s="103"/>
      <c r="AB28" s="186"/>
      <c r="AC28" s="102" t="s">
        <v>10</v>
      </c>
      <c r="AD28" s="182"/>
      <c r="AE28" s="184" t="s">
        <v>11</v>
      </c>
      <c r="AF28" s="103"/>
      <c r="AG28" s="182"/>
      <c r="AH28" s="184" t="s">
        <v>12</v>
      </c>
      <c r="AI28" s="103"/>
      <c r="AJ28" s="186"/>
      <c r="AK28" s="102" t="s">
        <v>10</v>
      </c>
      <c r="AL28" s="182"/>
      <c r="AM28" s="184" t="s">
        <v>11</v>
      </c>
      <c r="AN28" s="103"/>
      <c r="AO28" s="182"/>
      <c r="AP28" s="184" t="s">
        <v>12</v>
      </c>
      <c r="AQ28" s="103"/>
      <c r="AR28" s="186"/>
    </row>
    <row r="29" spans="1:52" ht="15.75" customHeight="1" thickBot="1" x14ac:dyDescent="0.25">
      <c r="A29" s="179"/>
      <c r="B29" s="180"/>
      <c r="C29" s="180"/>
      <c r="D29" s="180"/>
      <c r="E29" s="22" t="s">
        <v>43</v>
      </c>
      <c r="F29" s="22" t="s">
        <v>44</v>
      </c>
      <c r="G29" s="22" t="s">
        <v>43</v>
      </c>
      <c r="H29" s="22" t="s">
        <v>44</v>
      </c>
      <c r="I29" s="22" t="s">
        <v>43</v>
      </c>
      <c r="J29" s="22" t="s">
        <v>44</v>
      </c>
      <c r="K29" s="22" t="s">
        <v>43</v>
      </c>
      <c r="L29" s="23" t="s">
        <v>44</v>
      </c>
      <c r="M29" s="104"/>
      <c r="N29" s="183"/>
      <c r="O29" s="185"/>
      <c r="P29" s="105"/>
      <c r="Q29" s="183"/>
      <c r="R29" s="185"/>
      <c r="S29" s="105"/>
      <c r="T29" s="187"/>
      <c r="U29" s="104"/>
      <c r="V29" s="183"/>
      <c r="W29" s="185"/>
      <c r="X29" s="105"/>
      <c r="Y29" s="183"/>
      <c r="Z29" s="185"/>
      <c r="AA29" s="105"/>
      <c r="AB29" s="187"/>
      <c r="AC29" s="104"/>
      <c r="AD29" s="183"/>
      <c r="AE29" s="185"/>
      <c r="AF29" s="105"/>
      <c r="AG29" s="183"/>
      <c r="AH29" s="185"/>
      <c r="AI29" s="105"/>
      <c r="AJ29" s="187"/>
      <c r="AK29" s="104"/>
      <c r="AL29" s="183"/>
      <c r="AM29" s="185"/>
      <c r="AN29" s="105"/>
      <c r="AO29" s="183"/>
      <c r="AP29" s="185"/>
      <c r="AQ29" s="105"/>
      <c r="AR29" s="187"/>
    </row>
    <row r="30" spans="1:52" x14ac:dyDescent="0.2">
      <c r="A30" s="196" t="s">
        <v>45</v>
      </c>
      <c r="B30" s="197"/>
      <c r="C30" s="197"/>
      <c r="D30" s="197"/>
      <c r="E30" s="198"/>
      <c r="F30" s="198"/>
      <c r="G30" s="198"/>
      <c r="H30" s="198"/>
      <c r="I30" s="198"/>
      <c r="J30" s="198"/>
      <c r="K30" s="198"/>
      <c r="L30" s="199"/>
      <c r="M30" s="200"/>
      <c r="N30" s="201"/>
      <c r="O30" s="202"/>
      <c r="P30" s="202"/>
      <c r="Q30" s="202"/>
      <c r="R30" s="202"/>
      <c r="S30" s="202"/>
      <c r="T30" s="203"/>
      <c r="U30" s="200"/>
      <c r="V30" s="201"/>
      <c r="W30" s="202"/>
      <c r="X30" s="202"/>
      <c r="Y30" s="202"/>
      <c r="Z30" s="202"/>
      <c r="AA30" s="202"/>
      <c r="AB30" s="203"/>
      <c r="AC30" s="200"/>
      <c r="AD30" s="201"/>
      <c r="AE30" s="202"/>
      <c r="AF30" s="202"/>
      <c r="AG30" s="202"/>
      <c r="AH30" s="202"/>
      <c r="AI30" s="202"/>
      <c r="AJ30" s="203"/>
      <c r="AK30" s="200"/>
      <c r="AL30" s="201"/>
      <c r="AM30" s="202"/>
      <c r="AN30" s="202"/>
      <c r="AO30" s="202"/>
      <c r="AP30" s="202"/>
      <c r="AQ30" s="202"/>
      <c r="AR30" s="203"/>
    </row>
    <row r="31" spans="1:52" x14ac:dyDescent="0.2">
      <c r="A31" s="204" t="s">
        <v>46</v>
      </c>
      <c r="B31" s="205"/>
      <c r="C31" s="205"/>
      <c r="D31" s="205"/>
      <c r="E31" s="24"/>
      <c r="F31" s="24"/>
      <c r="G31" s="24"/>
      <c r="H31" s="24"/>
      <c r="I31" s="24"/>
      <c r="J31" s="24"/>
      <c r="K31" s="24"/>
      <c r="L31" s="25"/>
      <c r="M31" s="192">
        <f>M32+M33+M34</f>
        <v>290</v>
      </c>
      <c r="N31" s="193"/>
      <c r="O31" s="190"/>
      <c r="P31" s="190"/>
      <c r="Q31" s="190"/>
      <c r="R31" s="190"/>
      <c r="S31" s="190"/>
      <c r="T31" s="191"/>
      <c r="U31" s="192">
        <f>U32+U33+U34</f>
        <v>280</v>
      </c>
      <c r="V31" s="193"/>
      <c r="W31" s="190"/>
      <c r="X31" s="190"/>
      <c r="Y31" s="190"/>
      <c r="Z31" s="190"/>
      <c r="AA31" s="190"/>
      <c r="AB31" s="191"/>
      <c r="AC31" s="192">
        <f>AC32+AC33+AC34</f>
        <v>280</v>
      </c>
      <c r="AD31" s="193"/>
      <c r="AE31" s="190"/>
      <c r="AF31" s="190"/>
      <c r="AG31" s="190"/>
      <c r="AH31" s="190"/>
      <c r="AI31" s="190"/>
      <c r="AJ31" s="191"/>
      <c r="AK31" s="192">
        <f>AK32+AK33+AK34</f>
        <v>270</v>
      </c>
      <c r="AL31" s="193"/>
      <c r="AM31" s="190"/>
      <c r="AN31" s="190"/>
      <c r="AO31" s="190"/>
      <c r="AP31" s="190"/>
      <c r="AQ31" s="190"/>
      <c r="AR31" s="191"/>
    </row>
    <row r="32" spans="1:52" x14ac:dyDescent="0.2">
      <c r="A32" s="204" t="s">
        <v>47</v>
      </c>
      <c r="B32" s="205"/>
      <c r="C32" s="205"/>
      <c r="D32" s="205"/>
      <c r="E32" s="24"/>
      <c r="F32" s="24"/>
      <c r="G32" s="24"/>
      <c r="H32" s="24"/>
      <c r="I32" s="24"/>
      <c r="J32" s="24"/>
      <c r="K32" s="24"/>
      <c r="L32" s="25"/>
      <c r="M32" s="194">
        <v>180</v>
      </c>
      <c r="N32" s="195"/>
      <c r="O32" s="32"/>
      <c r="P32" s="32"/>
      <c r="Q32" s="32"/>
      <c r="R32" s="32"/>
      <c r="S32" s="32"/>
      <c r="T32" s="33"/>
      <c r="U32" s="194">
        <v>180</v>
      </c>
      <c r="V32" s="195"/>
      <c r="W32" s="32"/>
      <c r="X32" s="32"/>
      <c r="Y32" s="32"/>
      <c r="Z32" s="32"/>
      <c r="AA32" s="32"/>
      <c r="AB32" s="33"/>
      <c r="AC32" s="194">
        <v>170</v>
      </c>
      <c r="AD32" s="195"/>
      <c r="AE32" s="32"/>
      <c r="AF32" s="32"/>
      <c r="AG32" s="32"/>
      <c r="AH32" s="32"/>
      <c r="AI32" s="32"/>
      <c r="AJ32" s="33"/>
      <c r="AK32" s="194">
        <v>180</v>
      </c>
      <c r="AL32" s="195"/>
      <c r="AM32" s="32"/>
      <c r="AN32" s="32"/>
      <c r="AO32" s="32"/>
      <c r="AP32" s="32"/>
      <c r="AQ32" s="32"/>
      <c r="AR32" s="33"/>
    </row>
    <row r="33" spans="1:44" x14ac:dyDescent="0.2">
      <c r="A33" s="204" t="s">
        <v>48</v>
      </c>
      <c r="B33" s="205"/>
      <c r="C33" s="205"/>
      <c r="D33" s="205"/>
      <c r="E33" s="24">
        <v>47.8</v>
      </c>
      <c r="F33" s="24">
        <v>0.5</v>
      </c>
      <c r="G33" s="24">
        <v>48.9</v>
      </c>
      <c r="H33" s="24">
        <v>25</v>
      </c>
      <c r="I33" s="24"/>
      <c r="J33" s="24"/>
      <c r="K33" s="24"/>
      <c r="L33" s="25"/>
      <c r="M33" s="194">
        <v>80</v>
      </c>
      <c r="N33" s="195"/>
      <c r="O33" s="32"/>
      <c r="P33" s="32"/>
      <c r="Q33" s="32"/>
      <c r="R33" s="32"/>
      <c r="S33" s="32"/>
      <c r="T33" s="33"/>
      <c r="U33" s="194">
        <v>70</v>
      </c>
      <c r="V33" s="195"/>
      <c r="W33" s="32"/>
      <c r="X33" s="32"/>
      <c r="Y33" s="32"/>
      <c r="Z33" s="32"/>
      <c r="AA33" s="32"/>
      <c r="AB33" s="33"/>
      <c r="AC33" s="194">
        <v>80</v>
      </c>
      <c r="AD33" s="195"/>
      <c r="AE33" s="32"/>
      <c r="AF33" s="32"/>
      <c r="AG33" s="32"/>
      <c r="AH33" s="32"/>
      <c r="AI33" s="32"/>
      <c r="AJ33" s="33"/>
      <c r="AK33" s="194">
        <v>70</v>
      </c>
      <c r="AL33" s="195"/>
      <c r="AM33" s="32"/>
      <c r="AN33" s="32"/>
      <c r="AO33" s="32"/>
      <c r="AP33" s="32"/>
      <c r="AQ33" s="32"/>
      <c r="AR33" s="33"/>
    </row>
    <row r="34" spans="1:44" x14ac:dyDescent="0.2">
      <c r="A34" s="204" t="s">
        <v>49</v>
      </c>
      <c r="B34" s="205"/>
      <c r="C34" s="205"/>
      <c r="D34" s="205"/>
      <c r="E34" s="24">
        <v>47.8</v>
      </c>
      <c r="F34" s="24">
        <v>0.5</v>
      </c>
      <c r="G34" s="24">
        <v>48.9</v>
      </c>
      <c r="H34" s="24">
        <v>25</v>
      </c>
      <c r="I34" s="24"/>
      <c r="J34" s="24"/>
      <c r="K34" s="24"/>
      <c r="L34" s="25"/>
      <c r="M34" s="194">
        <v>30</v>
      </c>
      <c r="N34" s="195"/>
      <c r="O34" s="32"/>
      <c r="P34" s="32"/>
      <c r="Q34" s="32"/>
      <c r="R34" s="32"/>
      <c r="S34" s="32"/>
      <c r="T34" s="33"/>
      <c r="U34" s="194">
        <v>30</v>
      </c>
      <c r="V34" s="195"/>
      <c r="W34" s="32"/>
      <c r="X34" s="32"/>
      <c r="Y34" s="32"/>
      <c r="Z34" s="32"/>
      <c r="AA34" s="32"/>
      <c r="AB34" s="33"/>
      <c r="AC34" s="194">
        <v>30</v>
      </c>
      <c r="AD34" s="195"/>
      <c r="AE34" s="32"/>
      <c r="AF34" s="32"/>
      <c r="AG34" s="32"/>
      <c r="AH34" s="32"/>
      <c r="AI34" s="32"/>
      <c r="AJ34" s="33"/>
      <c r="AK34" s="194">
        <v>20</v>
      </c>
      <c r="AL34" s="195"/>
      <c r="AM34" s="32"/>
      <c r="AN34" s="32"/>
      <c r="AO34" s="32"/>
      <c r="AP34" s="32"/>
      <c r="AQ34" s="32"/>
      <c r="AR34" s="33"/>
    </row>
    <row r="35" spans="1:44" x14ac:dyDescent="0.2">
      <c r="A35" s="204" t="s">
        <v>50</v>
      </c>
      <c r="B35" s="205"/>
      <c r="C35" s="205"/>
      <c r="D35" s="205"/>
      <c r="E35" s="24"/>
      <c r="F35" s="24"/>
      <c r="G35" s="24"/>
      <c r="H35" s="24"/>
      <c r="I35" s="24"/>
      <c r="J35" s="24"/>
      <c r="K35" s="24"/>
      <c r="L35" s="25"/>
      <c r="M35" s="194" t="s">
        <v>82</v>
      </c>
      <c r="N35" s="195"/>
      <c r="O35" s="32"/>
      <c r="P35" s="32"/>
      <c r="Q35" s="32"/>
      <c r="R35" s="32"/>
      <c r="S35" s="32"/>
      <c r="T35" s="33"/>
      <c r="U35" s="194" t="s">
        <v>82</v>
      </c>
      <c r="V35" s="195"/>
      <c r="W35" s="32"/>
      <c r="X35" s="32"/>
      <c r="Y35" s="32"/>
      <c r="Z35" s="32"/>
      <c r="AA35" s="32"/>
      <c r="AB35" s="33"/>
      <c r="AC35" s="194" t="s">
        <v>82</v>
      </c>
      <c r="AD35" s="195"/>
      <c r="AE35" s="32"/>
      <c r="AF35" s="32"/>
      <c r="AG35" s="32"/>
      <c r="AH35" s="32"/>
      <c r="AI35" s="32"/>
      <c r="AJ35" s="33"/>
      <c r="AK35" s="194" t="s">
        <v>82</v>
      </c>
      <c r="AL35" s="195"/>
      <c r="AM35" s="32"/>
      <c r="AN35" s="32"/>
      <c r="AO35" s="32"/>
      <c r="AP35" s="32"/>
      <c r="AQ35" s="32"/>
      <c r="AR35" s="33"/>
    </row>
    <row r="36" spans="1:44" ht="13.5" thickBot="1" x14ac:dyDescent="0.25">
      <c r="A36" s="209" t="s">
        <v>51</v>
      </c>
      <c r="B36" s="210"/>
      <c r="C36" s="210"/>
      <c r="D36" s="210"/>
      <c r="E36" s="211"/>
      <c r="F36" s="211"/>
      <c r="G36" s="211"/>
      <c r="H36" s="211"/>
      <c r="I36" s="211"/>
      <c r="J36" s="211"/>
      <c r="K36" s="211"/>
      <c r="L36" s="212"/>
      <c r="M36" s="207"/>
      <c r="N36" s="208"/>
      <c r="O36" s="99"/>
      <c r="P36" s="99"/>
      <c r="Q36" s="99"/>
      <c r="R36" s="99"/>
      <c r="S36" s="99"/>
      <c r="T36" s="206"/>
      <c r="U36" s="207"/>
      <c r="V36" s="208"/>
      <c r="W36" s="99"/>
      <c r="X36" s="99"/>
      <c r="Y36" s="99"/>
      <c r="Z36" s="99"/>
      <c r="AA36" s="99"/>
      <c r="AB36" s="206"/>
      <c r="AC36" s="207"/>
      <c r="AD36" s="208"/>
      <c r="AE36" s="99"/>
      <c r="AF36" s="99"/>
      <c r="AG36" s="99"/>
      <c r="AH36" s="99"/>
      <c r="AI36" s="99"/>
      <c r="AJ36" s="206"/>
      <c r="AK36" s="207"/>
      <c r="AL36" s="208"/>
      <c r="AM36" s="99"/>
      <c r="AN36" s="99"/>
      <c r="AO36" s="99"/>
      <c r="AP36" s="99"/>
      <c r="AQ36" s="99"/>
      <c r="AR36" s="206"/>
    </row>
    <row r="37" spans="1:44" x14ac:dyDescent="0.2">
      <c r="A37" s="196" t="s">
        <v>52</v>
      </c>
      <c r="B37" s="197"/>
      <c r="C37" s="197"/>
      <c r="D37" s="197"/>
      <c r="E37" s="26"/>
      <c r="F37" s="26"/>
      <c r="G37" s="26"/>
      <c r="H37" s="26"/>
      <c r="I37" s="26"/>
      <c r="J37" s="26"/>
      <c r="K37" s="26"/>
      <c r="L37" s="26"/>
      <c r="M37" s="19"/>
      <c r="N37" s="19"/>
      <c r="O37" s="20"/>
      <c r="P37" s="20"/>
      <c r="Q37" s="20"/>
      <c r="R37" s="20"/>
      <c r="S37" s="20"/>
      <c r="T37" s="20"/>
      <c r="U37" s="19"/>
      <c r="V37" s="19"/>
      <c r="W37" s="20"/>
      <c r="X37" s="20"/>
      <c r="Y37" s="20"/>
      <c r="Z37" s="20"/>
      <c r="AA37" s="20"/>
      <c r="AB37" s="20"/>
      <c r="AC37" s="19"/>
      <c r="AD37" s="19"/>
      <c r="AE37" s="20"/>
      <c r="AF37" s="20"/>
      <c r="AG37" s="20"/>
      <c r="AH37" s="20"/>
      <c r="AI37" s="20"/>
      <c r="AJ37" s="20"/>
      <c r="AK37" s="19"/>
      <c r="AL37" s="19"/>
      <c r="AM37" s="20"/>
      <c r="AN37" s="20"/>
      <c r="AO37" s="20"/>
      <c r="AP37" s="20"/>
      <c r="AQ37" s="20"/>
      <c r="AR37" s="27"/>
    </row>
    <row r="38" spans="1:44" x14ac:dyDescent="0.2">
      <c r="A38" s="204" t="s">
        <v>53</v>
      </c>
      <c r="B38" s="205"/>
      <c r="C38" s="205"/>
      <c r="D38" s="205"/>
      <c r="E38" s="24"/>
      <c r="F38" s="24"/>
      <c r="G38" s="24"/>
      <c r="H38" s="24"/>
      <c r="I38" s="24"/>
      <c r="J38" s="24"/>
      <c r="K38" s="24"/>
      <c r="L38" s="25"/>
      <c r="M38" s="213">
        <f>M39+M40+M41+M42+M43</f>
        <v>930</v>
      </c>
      <c r="N38" s="214"/>
      <c r="O38" s="190"/>
      <c r="P38" s="190"/>
      <c r="Q38" s="190"/>
      <c r="R38" s="190"/>
      <c r="S38" s="190"/>
      <c r="T38" s="191"/>
      <c r="U38" s="213">
        <f>U39+U40+U41+U42+U43</f>
        <v>930</v>
      </c>
      <c r="V38" s="214"/>
      <c r="W38" s="190"/>
      <c r="X38" s="190"/>
      <c r="Y38" s="190"/>
      <c r="Z38" s="190"/>
      <c r="AA38" s="190"/>
      <c r="AB38" s="191"/>
      <c r="AC38" s="213">
        <f>AC39+AC40+AC41+AC42+AC43</f>
        <v>920</v>
      </c>
      <c r="AD38" s="214"/>
      <c r="AE38" s="190"/>
      <c r="AF38" s="190"/>
      <c r="AG38" s="190"/>
      <c r="AH38" s="190"/>
      <c r="AI38" s="190"/>
      <c r="AJ38" s="191"/>
      <c r="AK38" s="213">
        <f>AK39+AK40+AK41+AK42+AK43</f>
        <v>920</v>
      </c>
      <c r="AL38" s="214"/>
      <c r="AM38" s="190"/>
      <c r="AN38" s="190"/>
      <c r="AO38" s="190"/>
      <c r="AP38" s="190"/>
      <c r="AQ38" s="190"/>
      <c r="AR38" s="191"/>
    </row>
    <row r="39" spans="1:44" x14ac:dyDescent="0.2">
      <c r="A39" s="204" t="s">
        <v>54</v>
      </c>
      <c r="B39" s="205"/>
      <c r="C39" s="205"/>
      <c r="D39" s="205"/>
      <c r="E39" s="24"/>
      <c r="F39" s="24"/>
      <c r="G39" s="24"/>
      <c r="H39" s="24"/>
      <c r="I39" s="24"/>
      <c r="J39" s="24"/>
      <c r="K39" s="24"/>
      <c r="L39" s="25"/>
      <c r="M39" s="194">
        <v>50</v>
      </c>
      <c r="N39" s="195"/>
      <c r="O39" s="32"/>
      <c r="P39" s="32"/>
      <c r="Q39" s="32"/>
      <c r="R39" s="32"/>
      <c r="S39" s="32"/>
      <c r="T39" s="33"/>
      <c r="U39" s="194">
        <v>50</v>
      </c>
      <c r="V39" s="195"/>
      <c r="W39" s="32"/>
      <c r="X39" s="32"/>
      <c r="Y39" s="32"/>
      <c r="Z39" s="32"/>
      <c r="AA39" s="32"/>
      <c r="AB39" s="33"/>
      <c r="AC39" s="194">
        <v>60</v>
      </c>
      <c r="AD39" s="195"/>
      <c r="AE39" s="32"/>
      <c r="AF39" s="32"/>
      <c r="AG39" s="32"/>
      <c r="AH39" s="32"/>
      <c r="AI39" s="32"/>
      <c r="AJ39" s="33"/>
      <c r="AK39" s="194">
        <v>50</v>
      </c>
      <c r="AL39" s="195"/>
      <c r="AM39" s="32"/>
      <c r="AN39" s="32"/>
      <c r="AO39" s="32"/>
      <c r="AP39" s="32"/>
      <c r="AQ39" s="32"/>
      <c r="AR39" s="33"/>
    </row>
    <row r="40" spans="1:44" x14ac:dyDescent="0.2">
      <c r="A40" s="204" t="s">
        <v>55</v>
      </c>
      <c r="B40" s="205"/>
      <c r="C40" s="205"/>
      <c r="D40" s="205"/>
      <c r="E40" s="24"/>
      <c r="F40" s="24"/>
      <c r="G40" s="24"/>
      <c r="H40" s="24"/>
      <c r="I40" s="24"/>
      <c r="J40" s="24"/>
      <c r="K40" s="24"/>
      <c r="L40" s="25"/>
      <c r="M40" s="194">
        <v>70</v>
      </c>
      <c r="N40" s="195"/>
      <c r="O40" s="32"/>
      <c r="P40" s="32"/>
      <c r="Q40" s="32"/>
      <c r="R40" s="32"/>
      <c r="S40" s="32"/>
      <c r="T40" s="33"/>
      <c r="U40" s="194">
        <v>70</v>
      </c>
      <c r="V40" s="195"/>
      <c r="W40" s="32"/>
      <c r="X40" s="32"/>
      <c r="Y40" s="32"/>
      <c r="Z40" s="32"/>
      <c r="AA40" s="32"/>
      <c r="AB40" s="33"/>
      <c r="AC40" s="194">
        <v>60</v>
      </c>
      <c r="AD40" s="195"/>
      <c r="AE40" s="32"/>
      <c r="AF40" s="32"/>
      <c r="AG40" s="32"/>
      <c r="AH40" s="32"/>
      <c r="AI40" s="32"/>
      <c r="AJ40" s="33"/>
      <c r="AK40" s="194">
        <v>70</v>
      </c>
      <c r="AL40" s="195"/>
      <c r="AM40" s="32"/>
      <c r="AN40" s="32"/>
      <c r="AO40" s="32"/>
      <c r="AP40" s="32"/>
      <c r="AQ40" s="32"/>
      <c r="AR40" s="33"/>
    </row>
    <row r="41" spans="1:44" x14ac:dyDescent="0.2">
      <c r="A41" s="204" t="s">
        <v>56</v>
      </c>
      <c r="B41" s="205"/>
      <c r="C41" s="205"/>
      <c r="D41" s="205"/>
      <c r="E41" s="24">
        <v>47.8</v>
      </c>
      <c r="F41" s="24">
        <v>0.5</v>
      </c>
      <c r="G41" s="24">
        <v>48.9</v>
      </c>
      <c r="H41" s="24">
        <v>25</v>
      </c>
      <c r="I41" s="24"/>
      <c r="J41" s="24"/>
      <c r="K41" s="24"/>
      <c r="L41" s="25"/>
      <c r="M41" s="194">
        <v>230</v>
      </c>
      <c r="N41" s="195"/>
      <c r="O41" s="32"/>
      <c r="P41" s="32"/>
      <c r="Q41" s="32"/>
      <c r="R41" s="32"/>
      <c r="S41" s="32"/>
      <c r="T41" s="33"/>
      <c r="U41" s="194">
        <v>230</v>
      </c>
      <c r="V41" s="195"/>
      <c r="W41" s="32"/>
      <c r="X41" s="32"/>
      <c r="Y41" s="32"/>
      <c r="Z41" s="32"/>
      <c r="AA41" s="32"/>
      <c r="AB41" s="33"/>
      <c r="AC41" s="194">
        <v>250</v>
      </c>
      <c r="AD41" s="195"/>
      <c r="AE41" s="32"/>
      <c r="AF41" s="32"/>
      <c r="AG41" s="32"/>
      <c r="AH41" s="32"/>
      <c r="AI41" s="32"/>
      <c r="AJ41" s="33"/>
      <c r="AK41" s="194">
        <v>230</v>
      </c>
      <c r="AL41" s="195"/>
      <c r="AM41" s="32"/>
      <c r="AN41" s="32"/>
      <c r="AO41" s="32"/>
      <c r="AP41" s="32"/>
      <c r="AQ41" s="32"/>
      <c r="AR41" s="33"/>
    </row>
    <row r="42" spans="1:44" x14ac:dyDescent="0.2">
      <c r="A42" s="204" t="s">
        <v>57</v>
      </c>
      <c r="B42" s="205"/>
      <c r="C42" s="205"/>
      <c r="D42" s="205"/>
      <c r="E42" s="24"/>
      <c r="F42" s="24"/>
      <c r="G42" s="24"/>
      <c r="H42" s="24"/>
      <c r="I42" s="24"/>
      <c r="J42" s="24"/>
      <c r="K42" s="24"/>
      <c r="L42" s="25"/>
      <c r="M42" s="194">
        <v>370</v>
      </c>
      <c r="N42" s="195"/>
      <c r="O42" s="32"/>
      <c r="P42" s="32"/>
      <c r="Q42" s="32"/>
      <c r="R42" s="32"/>
      <c r="S42" s="32"/>
      <c r="T42" s="33"/>
      <c r="U42" s="194">
        <v>380</v>
      </c>
      <c r="V42" s="195"/>
      <c r="W42" s="32"/>
      <c r="X42" s="32"/>
      <c r="Y42" s="32"/>
      <c r="Z42" s="32"/>
      <c r="AA42" s="32"/>
      <c r="AB42" s="33"/>
      <c r="AC42" s="194">
        <v>350</v>
      </c>
      <c r="AD42" s="195"/>
      <c r="AE42" s="32"/>
      <c r="AF42" s="32"/>
      <c r="AG42" s="32"/>
      <c r="AH42" s="32"/>
      <c r="AI42" s="32"/>
      <c r="AJ42" s="33"/>
      <c r="AK42" s="194">
        <v>370</v>
      </c>
      <c r="AL42" s="195"/>
      <c r="AM42" s="32"/>
      <c r="AN42" s="32"/>
      <c r="AO42" s="32"/>
      <c r="AP42" s="32"/>
      <c r="AQ42" s="32"/>
      <c r="AR42" s="33"/>
    </row>
    <row r="43" spans="1:44" x14ac:dyDescent="0.2">
      <c r="A43" s="204" t="s">
        <v>58</v>
      </c>
      <c r="B43" s="205"/>
      <c r="C43" s="205"/>
      <c r="D43" s="205"/>
      <c r="E43" s="24">
        <v>47.8</v>
      </c>
      <c r="F43" s="24">
        <v>0.5</v>
      </c>
      <c r="G43" s="24">
        <v>48.9</v>
      </c>
      <c r="H43" s="24">
        <v>25</v>
      </c>
      <c r="I43" s="24"/>
      <c r="J43" s="24"/>
      <c r="K43" s="24"/>
      <c r="L43" s="25"/>
      <c r="M43" s="194">
        <v>210</v>
      </c>
      <c r="N43" s="195"/>
      <c r="O43" s="32"/>
      <c r="P43" s="32"/>
      <c r="Q43" s="32"/>
      <c r="R43" s="32"/>
      <c r="S43" s="32"/>
      <c r="T43" s="33"/>
      <c r="U43" s="194">
        <v>200</v>
      </c>
      <c r="V43" s="195"/>
      <c r="W43" s="32"/>
      <c r="X43" s="32"/>
      <c r="Y43" s="32"/>
      <c r="Z43" s="32"/>
      <c r="AA43" s="32"/>
      <c r="AB43" s="33"/>
      <c r="AC43" s="194">
        <v>200</v>
      </c>
      <c r="AD43" s="195"/>
      <c r="AE43" s="32"/>
      <c r="AF43" s="32"/>
      <c r="AG43" s="32"/>
      <c r="AH43" s="32"/>
      <c r="AI43" s="32"/>
      <c r="AJ43" s="33"/>
      <c r="AK43" s="194">
        <v>200</v>
      </c>
      <c r="AL43" s="195"/>
      <c r="AM43" s="32"/>
      <c r="AN43" s="32"/>
      <c r="AO43" s="32"/>
      <c r="AP43" s="32"/>
      <c r="AQ43" s="32"/>
      <c r="AR43" s="33"/>
    </row>
    <row r="44" spans="1:44" x14ac:dyDescent="0.2">
      <c r="A44" s="204" t="s">
        <v>59</v>
      </c>
      <c r="B44" s="205"/>
      <c r="C44" s="205"/>
      <c r="D44" s="205"/>
      <c r="E44" s="24">
        <v>47.8</v>
      </c>
      <c r="F44" s="24">
        <v>0.5</v>
      </c>
      <c r="G44" s="24">
        <v>48.9</v>
      </c>
      <c r="H44" s="24">
        <v>25</v>
      </c>
      <c r="I44" s="24"/>
      <c r="J44" s="24"/>
      <c r="K44" s="24"/>
      <c r="L44" s="25"/>
      <c r="M44" s="194" t="s">
        <v>82</v>
      </c>
      <c r="N44" s="195"/>
      <c r="O44" s="32"/>
      <c r="P44" s="32"/>
      <c r="Q44" s="32"/>
      <c r="R44" s="32"/>
      <c r="S44" s="32"/>
      <c r="T44" s="33"/>
      <c r="U44" s="194" t="s">
        <v>82</v>
      </c>
      <c r="V44" s="195"/>
      <c r="W44" s="32"/>
      <c r="X44" s="32"/>
      <c r="Y44" s="32"/>
      <c r="Z44" s="32"/>
      <c r="AA44" s="32"/>
      <c r="AB44" s="33"/>
      <c r="AC44" s="194" t="s">
        <v>82</v>
      </c>
      <c r="AD44" s="195"/>
      <c r="AE44" s="32"/>
      <c r="AF44" s="32"/>
      <c r="AG44" s="32"/>
      <c r="AH44" s="32"/>
      <c r="AI44" s="32"/>
      <c r="AJ44" s="33"/>
      <c r="AK44" s="194" t="s">
        <v>82</v>
      </c>
      <c r="AL44" s="195"/>
      <c r="AM44" s="32"/>
      <c r="AN44" s="32"/>
      <c r="AO44" s="32"/>
      <c r="AP44" s="32"/>
      <c r="AQ44" s="32"/>
      <c r="AR44" s="33"/>
    </row>
    <row r="45" spans="1:44" ht="13.5" thickBot="1" x14ac:dyDescent="0.25">
      <c r="A45" s="209" t="s">
        <v>60</v>
      </c>
      <c r="B45" s="210"/>
      <c r="C45" s="210"/>
      <c r="D45" s="210"/>
      <c r="E45" s="211"/>
      <c r="F45" s="211"/>
      <c r="G45" s="211"/>
      <c r="H45" s="211"/>
      <c r="I45" s="211"/>
      <c r="J45" s="211"/>
      <c r="K45" s="211"/>
      <c r="L45" s="212"/>
      <c r="M45" s="207"/>
      <c r="N45" s="208"/>
      <c r="O45" s="99"/>
      <c r="P45" s="99"/>
      <c r="Q45" s="99"/>
      <c r="R45" s="99"/>
      <c r="S45" s="99"/>
      <c r="T45" s="206"/>
      <c r="U45" s="207"/>
      <c r="V45" s="208"/>
      <c r="W45" s="99"/>
      <c r="X45" s="99"/>
      <c r="Y45" s="99"/>
      <c r="Z45" s="99"/>
      <c r="AA45" s="99"/>
      <c r="AB45" s="206"/>
      <c r="AC45" s="207"/>
      <c r="AD45" s="208"/>
      <c r="AE45" s="99"/>
      <c r="AF45" s="99"/>
      <c r="AG45" s="99"/>
      <c r="AH45" s="99"/>
      <c r="AI45" s="99"/>
      <c r="AJ45" s="206"/>
      <c r="AK45" s="207"/>
      <c r="AL45" s="208"/>
      <c r="AM45" s="99"/>
      <c r="AN45" s="99"/>
      <c r="AO45" s="99"/>
      <c r="AP45" s="99"/>
      <c r="AQ45" s="99"/>
      <c r="AR45" s="206"/>
    </row>
    <row r="46" spans="1:44" x14ac:dyDescent="0.2">
      <c r="A46" s="196" t="s">
        <v>61</v>
      </c>
      <c r="B46" s="197"/>
      <c r="C46" s="197"/>
      <c r="D46" s="197"/>
      <c r="E46" s="26"/>
      <c r="F46" s="26"/>
      <c r="G46" s="26"/>
      <c r="H46" s="26"/>
      <c r="I46" s="26"/>
      <c r="J46" s="26"/>
      <c r="K46" s="26"/>
      <c r="L46" s="26"/>
      <c r="M46" s="19"/>
      <c r="N46" s="19"/>
      <c r="O46" s="20"/>
      <c r="P46" s="20"/>
      <c r="Q46" s="20"/>
      <c r="R46" s="20"/>
      <c r="S46" s="20"/>
      <c r="T46" s="20"/>
      <c r="U46" s="19"/>
      <c r="V46" s="19"/>
      <c r="W46" s="20"/>
      <c r="X46" s="20"/>
      <c r="Y46" s="20"/>
      <c r="Z46" s="20"/>
      <c r="AA46" s="20"/>
      <c r="AB46" s="20"/>
      <c r="AC46" s="19"/>
      <c r="AD46" s="19"/>
      <c r="AE46" s="20"/>
      <c r="AF46" s="20"/>
      <c r="AG46" s="20"/>
      <c r="AH46" s="20"/>
      <c r="AI46" s="20"/>
      <c r="AJ46" s="20"/>
      <c r="AK46" s="19"/>
      <c r="AL46" s="19"/>
      <c r="AM46" s="20"/>
      <c r="AN46" s="20"/>
      <c r="AO46" s="20"/>
      <c r="AP46" s="20"/>
      <c r="AQ46" s="20"/>
      <c r="AR46" s="27"/>
    </row>
    <row r="47" spans="1:44" x14ac:dyDescent="0.2">
      <c r="A47" s="204" t="s">
        <v>62</v>
      </c>
      <c r="B47" s="205"/>
      <c r="C47" s="205"/>
      <c r="D47" s="205"/>
      <c r="E47" s="24"/>
      <c r="F47" s="24"/>
      <c r="G47" s="24"/>
      <c r="H47" s="24"/>
      <c r="I47" s="24"/>
      <c r="J47" s="24"/>
      <c r="K47" s="24"/>
      <c r="L47" s="25"/>
      <c r="M47" s="213">
        <f>M49+M50+M51+M52+M53+M54+M48</f>
        <v>360</v>
      </c>
      <c r="N47" s="214"/>
      <c r="O47" s="190"/>
      <c r="P47" s="190"/>
      <c r="Q47" s="190"/>
      <c r="R47" s="190"/>
      <c r="S47" s="190"/>
      <c r="T47" s="191"/>
      <c r="U47" s="213">
        <f>U49+U50+U51+U52+U53+U54+U48</f>
        <v>350</v>
      </c>
      <c r="V47" s="214"/>
      <c r="W47" s="190"/>
      <c r="X47" s="190"/>
      <c r="Y47" s="190"/>
      <c r="Z47" s="190"/>
      <c r="AA47" s="190"/>
      <c r="AB47" s="191"/>
      <c r="AC47" s="213">
        <f>AC49+AC50+AC51+AC52+AC53+AC54+AC48</f>
        <v>350</v>
      </c>
      <c r="AD47" s="214"/>
      <c r="AE47" s="190"/>
      <c r="AF47" s="190"/>
      <c r="AG47" s="190"/>
      <c r="AH47" s="190"/>
      <c r="AI47" s="190"/>
      <c r="AJ47" s="191"/>
      <c r="AK47" s="213">
        <f>AK49+AK50+AK51+AK52+AK53+AK54+AK48</f>
        <v>340</v>
      </c>
      <c r="AL47" s="214"/>
      <c r="AM47" s="190"/>
      <c r="AN47" s="190"/>
      <c r="AO47" s="190"/>
      <c r="AP47" s="190"/>
      <c r="AQ47" s="190"/>
      <c r="AR47" s="191"/>
    </row>
    <row r="48" spans="1:44" x14ac:dyDescent="0.2">
      <c r="A48" s="204" t="s">
        <v>63</v>
      </c>
      <c r="B48" s="205"/>
      <c r="C48" s="205"/>
      <c r="D48" s="205"/>
      <c r="E48" s="24">
        <v>47.8</v>
      </c>
      <c r="F48" s="24">
        <v>0.5</v>
      </c>
      <c r="G48" s="24">
        <v>48.9</v>
      </c>
      <c r="H48" s="24">
        <v>25</v>
      </c>
      <c r="I48" s="24"/>
      <c r="J48" s="24"/>
      <c r="K48" s="24"/>
      <c r="L48" s="25"/>
      <c r="M48" s="34">
        <v>60</v>
      </c>
      <c r="N48" s="35"/>
      <c r="O48" s="215"/>
      <c r="P48" s="216"/>
      <c r="Q48" s="217"/>
      <c r="R48" s="215"/>
      <c r="S48" s="216"/>
      <c r="T48" s="218"/>
      <c r="U48" s="34">
        <v>60</v>
      </c>
      <c r="V48" s="35"/>
      <c r="W48" s="215"/>
      <c r="X48" s="216"/>
      <c r="Y48" s="217"/>
      <c r="Z48" s="215"/>
      <c r="AA48" s="216"/>
      <c r="AB48" s="218"/>
      <c r="AC48" s="34">
        <v>60</v>
      </c>
      <c r="AD48" s="35"/>
      <c r="AE48" s="215"/>
      <c r="AF48" s="216"/>
      <c r="AG48" s="217"/>
      <c r="AH48" s="215"/>
      <c r="AI48" s="216"/>
      <c r="AJ48" s="218"/>
      <c r="AK48" s="34">
        <v>70</v>
      </c>
      <c r="AL48" s="35"/>
      <c r="AM48" s="32"/>
      <c r="AN48" s="32"/>
      <c r="AO48" s="32"/>
      <c r="AP48" s="32"/>
      <c r="AQ48" s="32"/>
      <c r="AR48" s="33"/>
    </row>
    <row r="49" spans="1:44" x14ac:dyDescent="0.2">
      <c r="A49" s="204" t="s">
        <v>79</v>
      </c>
      <c r="B49" s="205"/>
      <c r="C49" s="205"/>
      <c r="D49" s="205"/>
      <c r="E49" s="24"/>
      <c r="F49" s="24"/>
      <c r="G49" s="24"/>
      <c r="H49" s="24"/>
      <c r="I49" s="24"/>
      <c r="J49" s="24"/>
      <c r="K49" s="24"/>
      <c r="L49" s="25"/>
      <c r="M49" s="194">
        <v>170</v>
      </c>
      <c r="N49" s="195"/>
      <c r="O49" s="32"/>
      <c r="P49" s="32"/>
      <c r="Q49" s="32"/>
      <c r="R49" s="32"/>
      <c r="S49" s="32"/>
      <c r="T49" s="33"/>
      <c r="U49" s="194">
        <v>170</v>
      </c>
      <c r="V49" s="195"/>
      <c r="W49" s="32"/>
      <c r="X49" s="32"/>
      <c r="Y49" s="32"/>
      <c r="Z49" s="32"/>
      <c r="AA49" s="32"/>
      <c r="AB49" s="33"/>
      <c r="AC49" s="194">
        <v>180</v>
      </c>
      <c r="AD49" s="195"/>
      <c r="AE49" s="32"/>
      <c r="AF49" s="32"/>
      <c r="AG49" s="32"/>
      <c r="AH49" s="32"/>
      <c r="AI49" s="32"/>
      <c r="AJ49" s="33"/>
      <c r="AK49" s="194">
        <v>170</v>
      </c>
      <c r="AL49" s="195"/>
      <c r="AM49" s="32"/>
      <c r="AN49" s="32"/>
      <c r="AO49" s="32"/>
      <c r="AP49" s="32"/>
      <c r="AQ49" s="32"/>
      <c r="AR49" s="33"/>
    </row>
    <row r="50" spans="1:44" x14ac:dyDescent="0.2">
      <c r="A50" s="204" t="s">
        <v>64</v>
      </c>
      <c r="B50" s="205"/>
      <c r="C50" s="205"/>
      <c r="D50" s="205"/>
      <c r="E50" s="24">
        <v>47.8</v>
      </c>
      <c r="F50" s="24">
        <v>0.5</v>
      </c>
      <c r="G50" s="24">
        <v>48.9</v>
      </c>
      <c r="H50" s="24">
        <v>25</v>
      </c>
      <c r="I50" s="24"/>
      <c r="J50" s="24"/>
      <c r="K50" s="24"/>
      <c r="L50" s="25"/>
      <c r="M50" s="194">
        <v>5</v>
      </c>
      <c r="N50" s="195"/>
      <c r="O50" s="32"/>
      <c r="P50" s="32"/>
      <c r="Q50" s="32"/>
      <c r="R50" s="32"/>
      <c r="S50" s="32"/>
      <c r="T50" s="33"/>
      <c r="U50" s="194">
        <v>5</v>
      </c>
      <c r="V50" s="195"/>
      <c r="W50" s="32"/>
      <c r="X50" s="32"/>
      <c r="Y50" s="32"/>
      <c r="Z50" s="32"/>
      <c r="AA50" s="32"/>
      <c r="AB50" s="33"/>
      <c r="AC50" s="194">
        <v>5</v>
      </c>
      <c r="AD50" s="195"/>
      <c r="AE50" s="32"/>
      <c r="AF50" s="32"/>
      <c r="AG50" s="32"/>
      <c r="AH50" s="32"/>
      <c r="AI50" s="32"/>
      <c r="AJ50" s="33"/>
      <c r="AK50" s="194">
        <v>5</v>
      </c>
      <c r="AL50" s="195"/>
      <c r="AM50" s="32"/>
      <c r="AN50" s="32"/>
      <c r="AO50" s="32"/>
      <c r="AP50" s="32"/>
      <c r="AQ50" s="32"/>
      <c r="AR50" s="33"/>
    </row>
    <row r="51" spans="1:44" x14ac:dyDescent="0.2">
      <c r="A51" s="204" t="s">
        <v>65</v>
      </c>
      <c r="B51" s="205"/>
      <c r="C51" s="205"/>
      <c r="D51" s="205"/>
      <c r="E51" s="24"/>
      <c r="F51" s="24"/>
      <c r="G51" s="24"/>
      <c r="H51" s="24"/>
      <c r="I51" s="24"/>
      <c r="J51" s="24"/>
      <c r="K51" s="24"/>
      <c r="L51" s="25"/>
      <c r="M51" s="194">
        <v>60</v>
      </c>
      <c r="N51" s="195"/>
      <c r="O51" s="32"/>
      <c r="P51" s="32"/>
      <c r="Q51" s="32"/>
      <c r="R51" s="32"/>
      <c r="S51" s="32"/>
      <c r="T51" s="33"/>
      <c r="U51" s="194">
        <v>60</v>
      </c>
      <c r="V51" s="195"/>
      <c r="W51" s="32"/>
      <c r="X51" s="32"/>
      <c r="Y51" s="32"/>
      <c r="Z51" s="32"/>
      <c r="AA51" s="32"/>
      <c r="AB51" s="33"/>
      <c r="AC51" s="194">
        <v>60</v>
      </c>
      <c r="AD51" s="195"/>
      <c r="AE51" s="32"/>
      <c r="AF51" s="32"/>
      <c r="AG51" s="32"/>
      <c r="AH51" s="32"/>
      <c r="AI51" s="32"/>
      <c r="AJ51" s="33"/>
      <c r="AK51" s="194">
        <v>50</v>
      </c>
      <c r="AL51" s="195"/>
      <c r="AM51" s="32"/>
      <c r="AN51" s="32"/>
      <c r="AO51" s="32"/>
      <c r="AP51" s="32"/>
      <c r="AQ51" s="32"/>
      <c r="AR51" s="33"/>
    </row>
    <row r="52" spans="1:44" x14ac:dyDescent="0.2">
      <c r="A52" s="204" t="s">
        <v>66</v>
      </c>
      <c r="B52" s="205"/>
      <c r="C52" s="205"/>
      <c r="D52" s="205"/>
      <c r="E52" s="24"/>
      <c r="F52" s="24"/>
      <c r="G52" s="24"/>
      <c r="H52" s="24"/>
      <c r="I52" s="24"/>
      <c r="J52" s="24"/>
      <c r="K52" s="24"/>
      <c r="L52" s="25"/>
      <c r="M52" s="194">
        <v>0</v>
      </c>
      <c r="N52" s="195"/>
      <c r="O52" s="32"/>
      <c r="P52" s="32"/>
      <c r="Q52" s="32"/>
      <c r="R52" s="32"/>
      <c r="S52" s="32"/>
      <c r="T52" s="33"/>
      <c r="U52" s="194">
        <v>0</v>
      </c>
      <c r="V52" s="195"/>
      <c r="W52" s="32"/>
      <c r="X52" s="32"/>
      <c r="Y52" s="32"/>
      <c r="Z52" s="32"/>
      <c r="AA52" s="32"/>
      <c r="AB52" s="33"/>
      <c r="AC52" s="194">
        <v>0</v>
      </c>
      <c r="AD52" s="195"/>
      <c r="AE52" s="32"/>
      <c r="AF52" s="32"/>
      <c r="AG52" s="32"/>
      <c r="AH52" s="32"/>
      <c r="AI52" s="32"/>
      <c r="AJ52" s="33"/>
      <c r="AK52" s="194">
        <v>0</v>
      </c>
      <c r="AL52" s="195"/>
      <c r="AM52" s="32"/>
      <c r="AN52" s="32"/>
      <c r="AO52" s="32"/>
      <c r="AP52" s="32"/>
      <c r="AQ52" s="32"/>
      <c r="AR52" s="33"/>
    </row>
    <row r="53" spans="1:44" x14ac:dyDescent="0.2">
      <c r="A53" s="204" t="s">
        <v>67</v>
      </c>
      <c r="B53" s="205"/>
      <c r="C53" s="205"/>
      <c r="D53" s="205"/>
      <c r="E53" s="24">
        <v>47.8</v>
      </c>
      <c r="F53" s="24">
        <v>0.5</v>
      </c>
      <c r="G53" s="24">
        <v>48.9</v>
      </c>
      <c r="H53" s="24">
        <v>25</v>
      </c>
      <c r="I53" s="24"/>
      <c r="J53" s="24"/>
      <c r="K53" s="24"/>
      <c r="L53" s="25"/>
      <c r="M53" s="194">
        <v>60</v>
      </c>
      <c r="N53" s="195"/>
      <c r="O53" s="32"/>
      <c r="P53" s="32"/>
      <c r="Q53" s="32"/>
      <c r="R53" s="32"/>
      <c r="S53" s="32"/>
      <c r="T53" s="33"/>
      <c r="U53" s="194">
        <v>50</v>
      </c>
      <c r="V53" s="195"/>
      <c r="W53" s="32"/>
      <c r="X53" s="32"/>
      <c r="Y53" s="32"/>
      <c r="Z53" s="32"/>
      <c r="AA53" s="32"/>
      <c r="AB53" s="33"/>
      <c r="AC53" s="194">
        <v>40</v>
      </c>
      <c r="AD53" s="195"/>
      <c r="AE53" s="32"/>
      <c r="AF53" s="32"/>
      <c r="AG53" s="32"/>
      <c r="AH53" s="32"/>
      <c r="AI53" s="32"/>
      <c r="AJ53" s="33"/>
      <c r="AK53" s="194">
        <v>40</v>
      </c>
      <c r="AL53" s="195"/>
      <c r="AM53" s="32"/>
      <c r="AN53" s="32"/>
      <c r="AO53" s="32"/>
      <c r="AP53" s="32"/>
      <c r="AQ53" s="32"/>
      <c r="AR53" s="33"/>
    </row>
    <row r="54" spans="1:44" x14ac:dyDescent="0.2">
      <c r="A54" s="204" t="s">
        <v>68</v>
      </c>
      <c r="B54" s="205"/>
      <c r="C54" s="205"/>
      <c r="D54" s="205"/>
      <c r="E54" s="24"/>
      <c r="F54" s="24"/>
      <c r="G54" s="24"/>
      <c r="H54" s="24"/>
      <c r="I54" s="24"/>
      <c r="J54" s="24"/>
      <c r="K54" s="24"/>
      <c r="L54" s="25"/>
      <c r="M54" s="34">
        <v>5</v>
      </c>
      <c r="N54" s="35"/>
      <c r="O54" s="32"/>
      <c r="P54" s="32"/>
      <c r="Q54" s="32"/>
      <c r="R54" s="32"/>
      <c r="S54" s="32"/>
      <c r="T54" s="33"/>
      <c r="U54" s="34">
        <v>5</v>
      </c>
      <c r="V54" s="35"/>
      <c r="W54" s="32"/>
      <c r="X54" s="32"/>
      <c r="Y54" s="32"/>
      <c r="Z54" s="32"/>
      <c r="AA54" s="32"/>
      <c r="AB54" s="33"/>
      <c r="AC54" s="34">
        <v>5</v>
      </c>
      <c r="AD54" s="35"/>
      <c r="AE54" s="32"/>
      <c r="AF54" s="32"/>
      <c r="AG54" s="32"/>
      <c r="AH54" s="32"/>
      <c r="AI54" s="32"/>
      <c r="AJ54" s="33"/>
      <c r="AK54" s="34">
        <v>5</v>
      </c>
      <c r="AL54" s="35"/>
      <c r="AM54" s="32"/>
      <c r="AN54" s="32"/>
      <c r="AO54" s="32"/>
      <c r="AP54" s="32"/>
      <c r="AQ54" s="32"/>
      <c r="AR54" s="33"/>
    </row>
    <row r="55" spans="1:44" ht="13.5" thickBot="1" x14ac:dyDescent="0.25">
      <c r="A55" s="209" t="s">
        <v>69</v>
      </c>
      <c r="B55" s="210"/>
      <c r="C55" s="210"/>
      <c r="D55" s="210"/>
      <c r="E55" s="211"/>
      <c r="F55" s="211"/>
      <c r="G55" s="211"/>
      <c r="H55" s="211"/>
      <c r="I55" s="211"/>
      <c r="J55" s="211"/>
      <c r="K55" s="211"/>
      <c r="L55" s="212"/>
      <c r="M55" s="207"/>
      <c r="N55" s="208"/>
      <c r="O55" s="99"/>
      <c r="P55" s="99"/>
      <c r="Q55" s="99"/>
      <c r="R55" s="99"/>
      <c r="S55" s="99"/>
      <c r="T55" s="206"/>
      <c r="U55" s="207"/>
      <c r="V55" s="208"/>
      <c r="W55" s="99"/>
      <c r="X55" s="99"/>
      <c r="Y55" s="99"/>
      <c r="Z55" s="99"/>
      <c r="AA55" s="99"/>
      <c r="AB55" s="206"/>
      <c r="AC55" s="207"/>
      <c r="AD55" s="208"/>
      <c r="AE55" s="99"/>
      <c r="AF55" s="99"/>
      <c r="AG55" s="99"/>
      <c r="AH55" s="99"/>
      <c r="AI55" s="99"/>
      <c r="AJ55" s="206"/>
      <c r="AK55" s="207"/>
      <c r="AL55" s="208"/>
      <c r="AM55" s="99"/>
      <c r="AN55" s="99"/>
      <c r="AO55" s="99"/>
      <c r="AP55" s="99"/>
      <c r="AQ55" s="99"/>
      <c r="AR55" s="206"/>
    </row>
    <row r="56" spans="1:44" x14ac:dyDescent="0.2">
      <c r="A56" s="196" t="s">
        <v>70</v>
      </c>
      <c r="B56" s="197"/>
      <c r="C56" s="197"/>
      <c r="D56" s="197"/>
      <c r="E56" s="26"/>
      <c r="F56" s="26"/>
      <c r="G56" s="26"/>
      <c r="H56" s="26"/>
      <c r="I56" s="26"/>
      <c r="J56" s="26"/>
      <c r="K56" s="26"/>
      <c r="L56" s="26"/>
      <c r="M56" s="19"/>
      <c r="N56" s="19"/>
      <c r="O56" s="20"/>
      <c r="P56" s="20"/>
      <c r="Q56" s="20"/>
      <c r="R56" s="20"/>
      <c r="S56" s="20"/>
      <c r="T56" s="20"/>
      <c r="U56" s="19"/>
      <c r="V56" s="19"/>
      <c r="W56" s="20"/>
      <c r="X56" s="20"/>
      <c r="Y56" s="20"/>
      <c r="Z56" s="20"/>
      <c r="AA56" s="20"/>
      <c r="AB56" s="20"/>
      <c r="AC56" s="19"/>
      <c r="AD56" s="19"/>
      <c r="AE56" s="20"/>
      <c r="AF56" s="20"/>
      <c r="AG56" s="20"/>
      <c r="AH56" s="20"/>
      <c r="AI56" s="20"/>
      <c r="AJ56" s="20"/>
      <c r="AK56" s="19"/>
      <c r="AL56" s="19"/>
      <c r="AM56" s="20"/>
      <c r="AN56" s="20"/>
      <c r="AO56" s="20"/>
      <c r="AP56" s="20"/>
      <c r="AQ56" s="20"/>
      <c r="AR56" s="27"/>
    </row>
    <row r="57" spans="1:44" x14ac:dyDescent="0.2">
      <c r="A57" s="204" t="s">
        <v>71</v>
      </c>
      <c r="B57" s="205"/>
      <c r="C57" s="205"/>
      <c r="D57" s="205"/>
      <c r="E57" s="24"/>
      <c r="F57" s="24"/>
      <c r="G57" s="24"/>
      <c r="H57" s="24"/>
      <c r="I57" s="24"/>
      <c r="J57" s="24"/>
      <c r="K57" s="24"/>
      <c r="L57" s="25"/>
      <c r="M57" s="213">
        <f>M59+M60</f>
        <v>140</v>
      </c>
      <c r="N57" s="214"/>
      <c r="O57" s="190"/>
      <c r="P57" s="190"/>
      <c r="Q57" s="190"/>
      <c r="R57" s="190"/>
      <c r="S57" s="190"/>
      <c r="T57" s="191"/>
      <c r="U57" s="213">
        <f>U59+U60</f>
        <v>140</v>
      </c>
      <c r="V57" s="214"/>
      <c r="W57" s="190"/>
      <c r="X57" s="190"/>
      <c r="Y57" s="190"/>
      <c r="Z57" s="190"/>
      <c r="AA57" s="190"/>
      <c r="AB57" s="191"/>
      <c r="AC57" s="213">
        <f>AC59+AC60</f>
        <v>140</v>
      </c>
      <c r="AD57" s="214"/>
      <c r="AE57" s="190"/>
      <c r="AF57" s="190"/>
      <c r="AG57" s="190"/>
      <c r="AH57" s="190"/>
      <c r="AI57" s="190"/>
      <c r="AJ57" s="191"/>
      <c r="AK57" s="213">
        <f>AK59+AK60</f>
        <v>140</v>
      </c>
      <c r="AL57" s="214"/>
      <c r="AM57" s="190"/>
      <c r="AN57" s="190"/>
      <c r="AO57" s="190"/>
      <c r="AP57" s="190"/>
      <c r="AQ57" s="190"/>
      <c r="AR57" s="191"/>
    </row>
    <row r="58" spans="1:44" x14ac:dyDescent="0.2">
      <c r="A58" s="204" t="s">
        <v>80</v>
      </c>
      <c r="B58" s="205"/>
      <c r="C58" s="205"/>
      <c r="D58" s="205"/>
      <c r="E58" s="24"/>
      <c r="F58" s="24"/>
      <c r="G58" s="24"/>
      <c r="H58" s="24"/>
      <c r="I58" s="24"/>
      <c r="J58" s="24"/>
      <c r="K58" s="24"/>
      <c r="L58" s="25"/>
      <c r="M58" s="34" t="s">
        <v>82</v>
      </c>
      <c r="N58" s="35"/>
      <c r="O58" s="32"/>
      <c r="P58" s="32"/>
      <c r="Q58" s="32"/>
      <c r="R58" s="32"/>
      <c r="S58" s="32"/>
      <c r="T58" s="33"/>
      <c r="U58" s="34" t="s">
        <v>82</v>
      </c>
      <c r="V58" s="35"/>
      <c r="W58" s="32"/>
      <c r="X58" s="32"/>
      <c r="Y58" s="32"/>
      <c r="Z58" s="32"/>
      <c r="AA58" s="32"/>
      <c r="AB58" s="33"/>
      <c r="AC58" s="34" t="s">
        <v>82</v>
      </c>
      <c r="AD58" s="35"/>
      <c r="AE58" s="32"/>
      <c r="AF58" s="32"/>
      <c r="AG58" s="32"/>
      <c r="AH58" s="32"/>
      <c r="AI58" s="32"/>
      <c r="AJ58" s="33"/>
      <c r="AK58" s="34" t="s">
        <v>82</v>
      </c>
      <c r="AL58" s="35"/>
      <c r="AM58" s="32"/>
      <c r="AN58" s="32"/>
      <c r="AO58" s="32"/>
      <c r="AP58" s="32"/>
      <c r="AQ58" s="32"/>
      <c r="AR58" s="33"/>
    </row>
    <row r="59" spans="1:44" x14ac:dyDescent="0.2">
      <c r="A59" s="204" t="s">
        <v>72</v>
      </c>
      <c r="B59" s="205"/>
      <c r="C59" s="205"/>
      <c r="D59" s="205"/>
      <c r="E59" s="24">
        <v>47.8</v>
      </c>
      <c r="F59" s="24">
        <v>0.5</v>
      </c>
      <c r="G59" s="24">
        <v>48.9</v>
      </c>
      <c r="H59" s="24">
        <v>25</v>
      </c>
      <c r="I59" s="24"/>
      <c r="J59" s="24"/>
      <c r="K59" s="24"/>
      <c r="L59" s="25"/>
      <c r="M59" s="194">
        <v>135</v>
      </c>
      <c r="N59" s="195"/>
      <c r="O59" s="32"/>
      <c r="P59" s="32"/>
      <c r="Q59" s="32"/>
      <c r="R59" s="32"/>
      <c r="S59" s="32"/>
      <c r="T59" s="33"/>
      <c r="U59" s="194">
        <v>135</v>
      </c>
      <c r="V59" s="195"/>
      <c r="W59" s="32"/>
      <c r="X59" s="32"/>
      <c r="Y59" s="32"/>
      <c r="Z59" s="32"/>
      <c r="AA59" s="32"/>
      <c r="AB59" s="33"/>
      <c r="AC59" s="194">
        <v>135</v>
      </c>
      <c r="AD59" s="195"/>
      <c r="AE59" s="32"/>
      <c r="AF59" s="32"/>
      <c r="AG59" s="32"/>
      <c r="AH59" s="32"/>
      <c r="AI59" s="32"/>
      <c r="AJ59" s="33"/>
      <c r="AK59" s="194">
        <v>135</v>
      </c>
      <c r="AL59" s="195"/>
      <c r="AM59" s="32"/>
      <c r="AN59" s="32"/>
      <c r="AO59" s="32"/>
      <c r="AP59" s="32"/>
      <c r="AQ59" s="32"/>
      <c r="AR59" s="33"/>
    </row>
    <row r="60" spans="1:44" s="6" customFormat="1" x14ac:dyDescent="0.2">
      <c r="A60" s="204" t="s">
        <v>81</v>
      </c>
      <c r="B60" s="205"/>
      <c r="C60" s="205"/>
      <c r="D60" s="205"/>
      <c r="E60" s="24"/>
      <c r="F60" s="24"/>
      <c r="G60" s="24"/>
      <c r="H60" s="24"/>
      <c r="I60" s="24"/>
      <c r="J60" s="24"/>
      <c r="K60" s="24"/>
      <c r="L60" s="25"/>
      <c r="M60" s="34">
        <v>5</v>
      </c>
      <c r="N60" s="35"/>
      <c r="O60" s="32"/>
      <c r="P60" s="32"/>
      <c r="Q60" s="32"/>
      <c r="R60" s="32"/>
      <c r="S60" s="32"/>
      <c r="T60" s="33"/>
      <c r="U60" s="34">
        <v>5</v>
      </c>
      <c r="V60" s="35"/>
      <c r="W60" s="32"/>
      <c r="X60" s="32"/>
      <c r="Y60" s="32"/>
      <c r="Z60" s="32"/>
      <c r="AA60" s="32"/>
      <c r="AB60" s="33"/>
      <c r="AC60" s="34">
        <v>5</v>
      </c>
      <c r="AD60" s="35"/>
      <c r="AE60" s="32"/>
      <c r="AF60" s="32"/>
      <c r="AG60" s="32"/>
      <c r="AH60" s="32"/>
      <c r="AI60" s="32"/>
      <c r="AJ60" s="33"/>
      <c r="AK60" s="34">
        <v>5</v>
      </c>
      <c r="AL60" s="35"/>
      <c r="AM60" s="32"/>
      <c r="AN60" s="32"/>
      <c r="AO60" s="32"/>
      <c r="AP60" s="32"/>
      <c r="AQ60" s="32"/>
      <c r="AR60" s="33"/>
    </row>
    <row r="61" spans="1:44" ht="13.5" thickBot="1" x14ac:dyDescent="0.25">
      <c r="A61" s="219" t="s">
        <v>73</v>
      </c>
      <c r="B61" s="220"/>
      <c r="C61" s="220"/>
      <c r="D61" s="220"/>
      <c r="E61" s="221"/>
      <c r="F61" s="221"/>
      <c r="G61" s="221"/>
      <c r="H61" s="221"/>
      <c r="I61" s="221"/>
      <c r="J61" s="221"/>
      <c r="K61" s="221"/>
      <c r="L61" s="222"/>
      <c r="M61" s="223"/>
      <c r="N61" s="224"/>
      <c r="O61" s="225"/>
      <c r="P61" s="225"/>
      <c r="Q61" s="225"/>
      <c r="R61" s="225"/>
      <c r="S61" s="225"/>
      <c r="T61" s="226"/>
      <c r="U61" s="223"/>
      <c r="V61" s="224"/>
      <c r="W61" s="225"/>
      <c r="X61" s="225"/>
      <c r="Y61" s="225"/>
      <c r="Z61" s="225"/>
      <c r="AA61" s="225"/>
      <c r="AB61" s="226"/>
      <c r="AC61" s="223"/>
      <c r="AD61" s="224"/>
      <c r="AE61" s="225"/>
      <c r="AF61" s="225"/>
      <c r="AG61" s="225"/>
      <c r="AH61" s="225"/>
      <c r="AI61" s="225"/>
      <c r="AJ61" s="226"/>
      <c r="AK61" s="223"/>
      <c r="AL61" s="224"/>
      <c r="AM61" s="225"/>
      <c r="AN61" s="225"/>
      <c r="AO61" s="225"/>
      <c r="AP61" s="225"/>
      <c r="AQ61" s="225"/>
      <c r="AR61" s="226"/>
    </row>
    <row r="62" spans="1:44" ht="13.5" thickBot="1" x14ac:dyDescent="0.25">
      <c r="A62" s="237" t="s">
        <v>74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29"/>
      <c r="N62" s="230"/>
      <c r="O62" s="227"/>
      <c r="P62" s="227"/>
      <c r="Q62" s="227"/>
      <c r="R62" s="227"/>
      <c r="S62" s="227"/>
      <c r="T62" s="228"/>
      <c r="U62" s="229"/>
      <c r="V62" s="230"/>
      <c r="W62" s="227"/>
      <c r="X62" s="227"/>
      <c r="Y62" s="227"/>
      <c r="Z62" s="227"/>
      <c r="AA62" s="227"/>
      <c r="AB62" s="228"/>
      <c r="AC62" s="229"/>
      <c r="AD62" s="230"/>
      <c r="AE62" s="227"/>
      <c r="AF62" s="227"/>
      <c r="AG62" s="227"/>
      <c r="AH62" s="227"/>
      <c r="AI62" s="227"/>
      <c r="AJ62" s="228"/>
      <c r="AK62" s="229"/>
      <c r="AL62" s="230"/>
      <c r="AM62" s="227"/>
      <c r="AN62" s="227"/>
      <c r="AO62" s="227"/>
      <c r="AP62" s="227"/>
      <c r="AQ62" s="227"/>
      <c r="AR62" s="228"/>
    </row>
    <row r="63" spans="1:44" ht="13.5" thickBot="1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</row>
    <row r="64" spans="1:44" ht="13.5" thickBot="1" x14ac:dyDescent="0.25">
      <c r="A64" s="231" t="s">
        <v>75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3"/>
      <c r="M64" s="234" t="s">
        <v>86</v>
      </c>
      <c r="N64" s="235"/>
      <c r="O64" s="235"/>
      <c r="P64" s="235"/>
      <c r="Q64" s="235"/>
      <c r="R64" s="235"/>
      <c r="S64" s="235"/>
      <c r="T64" s="236"/>
      <c r="U64" s="234" t="s">
        <v>86</v>
      </c>
      <c r="V64" s="235"/>
      <c r="W64" s="235"/>
      <c r="X64" s="235"/>
      <c r="Y64" s="235"/>
      <c r="Z64" s="235"/>
      <c r="AA64" s="235"/>
      <c r="AB64" s="236"/>
      <c r="AC64" s="234" t="s">
        <v>86</v>
      </c>
      <c r="AD64" s="235"/>
      <c r="AE64" s="235"/>
      <c r="AF64" s="235"/>
      <c r="AG64" s="235"/>
      <c r="AH64" s="235"/>
      <c r="AI64" s="235"/>
      <c r="AJ64" s="236"/>
      <c r="AK64" s="234" t="s">
        <v>86</v>
      </c>
      <c r="AL64" s="235"/>
      <c r="AM64" s="235"/>
      <c r="AN64" s="235"/>
      <c r="AO64" s="235"/>
      <c r="AP64" s="235"/>
      <c r="AQ64" s="235"/>
      <c r="AR64" s="236"/>
    </row>
  </sheetData>
  <mergeCells count="722"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M6:AN6"/>
    <mergeCell ref="AO6:AP6"/>
    <mergeCell ref="AQ6:AR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H36:AJ36"/>
    <mergeCell ref="AK36:AL36"/>
    <mergeCell ref="AM36:AO36"/>
    <mergeCell ref="AP36:AR36"/>
    <mergeCell ref="A37:D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AH45:AJ45"/>
    <mergeCell ref="AK45:AL45"/>
    <mergeCell ref="AM45:AO45"/>
    <mergeCell ref="AP45:AR45"/>
    <mergeCell ref="A46:D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C52:AD52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AH52:AJ52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H54:AJ54"/>
    <mergeCell ref="AK54:AL54"/>
    <mergeCell ref="AM54:AO54"/>
    <mergeCell ref="AP54:AR54"/>
    <mergeCell ref="A55:L55"/>
    <mergeCell ref="M55:N55"/>
    <mergeCell ref="O55:Q55"/>
    <mergeCell ref="R55:T55"/>
    <mergeCell ref="U55:V55"/>
    <mergeCell ref="W55:Y55"/>
    <mergeCell ref="A54:D54"/>
    <mergeCell ref="M54:N54"/>
    <mergeCell ref="O54:Q54"/>
    <mergeCell ref="R54:T54"/>
    <mergeCell ref="U54:V54"/>
    <mergeCell ref="W54:Y54"/>
    <mergeCell ref="Z54:AB54"/>
    <mergeCell ref="AC54:AD54"/>
    <mergeCell ref="AE54:AG54"/>
    <mergeCell ref="AC57:AD57"/>
    <mergeCell ref="AE57:AG57"/>
    <mergeCell ref="AH57:AJ57"/>
    <mergeCell ref="AK57:AL57"/>
    <mergeCell ref="AM57:AO57"/>
    <mergeCell ref="AP57:AR57"/>
    <mergeCell ref="AP55:AR55"/>
    <mergeCell ref="A56:D56"/>
    <mergeCell ref="A57:D57"/>
    <mergeCell ref="M57:N57"/>
    <mergeCell ref="O57:Q57"/>
    <mergeCell ref="R57:T57"/>
    <mergeCell ref="U57:V57"/>
    <mergeCell ref="W57:Y57"/>
    <mergeCell ref="Z57:AB57"/>
    <mergeCell ref="Z55:AB55"/>
    <mergeCell ref="AC55:AD55"/>
    <mergeCell ref="AE55:AG55"/>
    <mergeCell ref="AH55:AJ55"/>
    <mergeCell ref="AK55:AL55"/>
    <mergeCell ref="AM55:AO55"/>
    <mergeCell ref="AP58:AR58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Z58:AB58"/>
    <mergeCell ref="AC58:AD58"/>
    <mergeCell ref="AE58:AG58"/>
    <mergeCell ref="AH58:AJ58"/>
    <mergeCell ref="AK58:AL58"/>
    <mergeCell ref="AM58:AO58"/>
    <mergeCell ref="A58:D58"/>
    <mergeCell ref="M58:N58"/>
    <mergeCell ref="O58:Q58"/>
    <mergeCell ref="R58:T58"/>
    <mergeCell ref="U58:V58"/>
    <mergeCell ref="W58:Y58"/>
    <mergeCell ref="AH59:AJ59"/>
    <mergeCell ref="AK59:AL59"/>
    <mergeCell ref="AM59:AO59"/>
    <mergeCell ref="AP59:AR59"/>
    <mergeCell ref="A61:L61"/>
    <mergeCell ref="M61:N61"/>
    <mergeCell ref="O61:Q61"/>
    <mergeCell ref="R61:T61"/>
    <mergeCell ref="U61:V61"/>
    <mergeCell ref="W61:Y61"/>
    <mergeCell ref="AP61:AR61"/>
    <mergeCell ref="Z61:AB61"/>
    <mergeCell ref="AC61:AD61"/>
    <mergeCell ref="AE61:AG61"/>
    <mergeCell ref="AH61:AJ61"/>
    <mergeCell ref="AK61:AL61"/>
    <mergeCell ref="AM61:AO61"/>
    <mergeCell ref="A60:D60"/>
    <mergeCell ref="M60:N60"/>
    <mergeCell ref="O60:Q60"/>
    <mergeCell ref="R60:T60"/>
    <mergeCell ref="U60:V60"/>
    <mergeCell ref="W60:Y60"/>
    <mergeCell ref="Z60:AB60"/>
    <mergeCell ref="AC60:AD60"/>
    <mergeCell ref="AE60:AG60"/>
    <mergeCell ref="A64:L64"/>
    <mergeCell ref="M64:T64"/>
    <mergeCell ref="U64:AB64"/>
    <mergeCell ref="AC64:AJ64"/>
    <mergeCell ref="AK64:AR64"/>
    <mergeCell ref="A62:L62"/>
    <mergeCell ref="M62:N62"/>
    <mergeCell ref="O62:Q62"/>
    <mergeCell ref="R62:T62"/>
    <mergeCell ref="U62:V62"/>
    <mergeCell ref="W62:Y62"/>
    <mergeCell ref="Z62:AB62"/>
    <mergeCell ref="AC62:AD62"/>
    <mergeCell ref="AE62:AG62"/>
    <mergeCell ref="AH60:AJ60"/>
    <mergeCell ref="AK60:AL60"/>
    <mergeCell ref="AM60:AO60"/>
    <mergeCell ref="AP60:AR60"/>
    <mergeCell ref="AH62:AJ62"/>
    <mergeCell ref="AK62:AL62"/>
    <mergeCell ref="AM62:AO62"/>
    <mergeCell ref="AP62:AR62"/>
    <mergeCell ref="A63:AR63"/>
  </mergeCells>
  <pageMargins left="0.19685039370078741" right="0.19685039370078741" top="0.19685039370078741" bottom="0.19685039370078741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4"/>
  <sheetViews>
    <sheetView topLeftCell="A19" zoomScale="84" zoomScaleNormal="84" workbookViewId="0">
      <selection activeCell="M31" sqref="M31:AR62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3.85546875" style="2" customWidth="1"/>
    <col min="15" max="21" width="3.28515625" style="2" customWidth="1"/>
    <col min="22" max="22" width="3.7109375" style="2" customWidth="1"/>
    <col min="23" max="23" width="3.140625" style="2" customWidth="1"/>
    <col min="24" max="29" width="3.28515625" style="2" customWidth="1"/>
    <col min="30" max="30" width="3.85546875" style="2" customWidth="1"/>
    <col min="31" max="37" width="3.28515625" style="2" customWidth="1"/>
    <col min="38" max="38" width="4" style="2" customWidth="1"/>
    <col min="39" max="44" width="3.28515625" style="2" customWidth="1"/>
    <col min="45" max="16384" width="9.140625" style="2"/>
  </cols>
  <sheetData>
    <row r="1" spans="1:44" ht="30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30" customHeight="1" thickBot="1" x14ac:dyDescent="0.2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44" ht="24.95" customHeight="1" thickBo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>
        <v>0.70833333333333337</v>
      </c>
      <c r="N3" s="39"/>
      <c r="O3" s="39"/>
      <c r="P3" s="39"/>
      <c r="Q3" s="39"/>
      <c r="R3" s="39"/>
      <c r="S3" s="39"/>
      <c r="T3" s="39"/>
      <c r="U3" s="38">
        <v>0.75</v>
      </c>
      <c r="V3" s="39"/>
      <c r="W3" s="39"/>
      <c r="X3" s="39"/>
      <c r="Y3" s="39"/>
      <c r="Z3" s="39"/>
      <c r="AA3" s="39"/>
      <c r="AB3" s="39"/>
      <c r="AC3" s="38">
        <v>0.79166666666666663</v>
      </c>
      <c r="AD3" s="39"/>
      <c r="AE3" s="39"/>
      <c r="AF3" s="39"/>
      <c r="AG3" s="39"/>
      <c r="AH3" s="39"/>
      <c r="AI3" s="39"/>
      <c r="AJ3" s="39"/>
      <c r="AK3" s="38">
        <v>0.83333333333333337</v>
      </c>
      <c r="AL3" s="39"/>
      <c r="AM3" s="39"/>
      <c r="AN3" s="39"/>
      <c r="AO3" s="39"/>
      <c r="AP3" s="39"/>
      <c r="AQ3" s="39"/>
      <c r="AR3" s="39"/>
    </row>
    <row r="4" spans="1:44" ht="30" customHeight="1" thickBot="1" x14ac:dyDescent="0.2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</row>
    <row r="5" spans="1:44" ht="15.75" customHeight="1" thickBot="1" x14ac:dyDescent="0.25">
      <c r="A5" s="28" t="s">
        <v>2</v>
      </c>
      <c r="B5" s="29" t="s">
        <v>3</v>
      </c>
      <c r="C5" s="29" t="s">
        <v>4</v>
      </c>
      <c r="D5" s="30" t="s">
        <v>5</v>
      </c>
      <c r="E5" s="149" t="s">
        <v>6</v>
      </c>
      <c r="F5" s="242"/>
      <c r="G5" s="241" t="s">
        <v>7</v>
      </c>
      <c r="H5" s="242"/>
      <c r="I5" s="241" t="s">
        <v>8</v>
      </c>
      <c r="J5" s="242"/>
      <c r="K5" s="241" t="s">
        <v>9</v>
      </c>
      <c r="L5" s="151"/>
      <c r="M5" s="149" t="s">
        <v>10</v>
      </c>
      <c r="N5" s="242"/>
      <c r="O5" s="241" t="s">
        <v>11</v>
      </c>
      <c r="P5" s="242"/>
      <c r="Q5" s="241" t="s">
        <v>12</v>
      </c>
      <c r="R5" s="242"/>
      <c r="S5" s="241" t="s">
        <v>13</v>
      </c>
      <c r="T5" s="151"/>
      <c r="U5" s="149" t="s">
        <v>10</v>
      </c>
      <c r="V5" s="242"/>
      <c r="W5" s="241" t="s">
        <v>11</v>
      </c>
      <c r="X5" s="242"/>
      <c r="Y5" s="241" t="s">
        <v>12</v>
      </c>
      <c r="Z5" s="242"/>
      <c r="AA5" s="241" t="s">
        <v>13</v>
      </c>
      <c r="AB5" s="151"/>
      <c r="AC5" s="149" t="s">
        <v>10</v>
      </c>
      <c r="AD5" s="242"/>
      <c r="AE5" s="241" t="s">
        <v>11</v>
      </c>
      <c r="AF5" s="242"/>
      <c r="AG5" s="241" t="s">
        <v>12</v>
      </c>
      <c r="AH5" s="242"/>
      <c r="AI5" s="241" t="s">
        <v>13</v>
      </c>
      <c r="AJ5" s="151"/>
      <c r="AK5" s="149" t="s">
        <v>10</v>
      </c>
      <c r="AL5" s="242"/>
      <c r="AM5" s="241" t="s">
        <v>11</v>
      </c>
      <c r="AN5" s="242"/>
      <c r="AO5" s="241" t="s">
        <v>12</v>
      </c>
      <c r="AP5" s="242"/>
      <c r="AQ5" s="241" t="s">
        <v>13</v>
      </c>
      <c r="AR5" s="151"/>
    </row>
    <row r="6" spans="1:44" x14ac:dyDescent="0.2">
      <c r="A6" s="15" t="s">
        <v>14</v>
      </c>
      <c r="B6" s="16">
        <v>32</v>
      </c>
      <c r="C6" s="17">
        <v>4.1000001132488251E-2</v>
      </c>
      <c r="D6" s="18">
        <v>0.16599999368190765</v>
      </c>
      <c r="E6" s="92">
        <v>110</v>
      </c>
      <c r="F6" s="93"/>
      <c r="G6" s="94" t="s">
        <v>15</v>
      </c>
      <c r="H6" s="94"/>
      <c r="I6" s="95">
        <v>0.15299999713897705</v>
      </c>
      <c r="J6" s="95"/>
      <c r="K6" s="95">
        <v>10.439999580383301</v>
      </c>
      <c r="L6" s="96"/>
      <c r="M6" s="70"/>
      <c r="N6" s="71"/>
      <c r="O6" s="72"/>
      <c r="P6" s="72"/>
      <c r="Q6" s="72"/>
      <c r="R6" s="72"/>
      <c r="S6" s="68"/>
      <c r="T6" s="69"/>
      <c r="U6" s="240"/>
      <c r="V6" s="71"/>
      <c r="W6" s="72"/>
      <c r="X6" s="72"/>
      <c r="Y6" s="72"/>
      <c r="Z6" s="72"/>
      <c r="AA6" s="68"/>
      <c r="AB6" s="69"/>
      <c r="AC6" s="240"/>
      <c r="AD6" s="71"/>
      <c r="AE6" s="72"/>
      <c r="AF6" s="72"/>
      <c r="AG6" s="72"/>
      <c r="AH6" s="72"/>
      <c r="AI6" s="68"/>
      <c r="AJ6" s="69"/>
      <c r="AK6" s="240"/>
      <c r="AL6" s="71"/>
      <c r="AM6" s="72"/>
      <c r="AN6" s="72"/>
      <c r="AO6" s="72"/>
      <c r="AP6" s="72"/>
      <c r="AQ6" s="68"/>
      <c r="AR6" s="69"/>
    </row>
    <row r="7" spans="1:44" x14ac:dyDescent="0.2">
      <c r="A7" s="83" t="s">
        <v>77</v>
      </c>
      <c r="B7" s="84"/>
      <c r="C7" s="84"/>
      <c r="D7" s="85"/>
      <c r="E7" s="64">
        <v>6</v>
      </c>
      <c r="F7" s="65"/>
      <c r="G7" s="57" t="s">
        <v>16</v>
      </c>
      <c r="H7" s="57"/>
      <c r="I7" s="58">
        <f>I6</f>
        <v>0.15299999713897705</v>
      </c>
      <c r="J7" s="58"/>
      <c r="K7" s="58">
        <f>K6</f>
        <v>10.439999580383301</v>
      </c>
      <c r="L7" s="59"/>
      <c r="M7" s="66">
        <v>270</v>
      </c>
      <c r="N7" s="61"/>
      <c r="O7" s="62">
        <v>2.68</v>
      </c>
      <c r="P7" s="62"/>
      <c r="Q7" s="62"/>
      <c r="R7" s="62"/>
      <c r="S7" s="62">
        <v>0.9</v>
      </c>
      <c r="T7" s="63"/>
      <c r="U7" s="66">
        <v>260</v>
      </c>
      <c r="V7" s="61"/>
      <c r="W7" s="62">
        <v>2.54</v>
      </c>
      <c r="X7" s="62"/>
      <c r="Y7" s="62"/>
      <c r="Z7" s="62"/>
      <c r="AA7" s="62">
        <v>0.9</v>
      </c>
      <c r="AB7" s="63"/>
      <c r="AC7" s="66">
        <v>270</v>
      </c>
      <c r="AD7" s="61"/>
      <c r="AE7" s="62">
        <v>2.61</v>
      </c>
      <c r="AF7" s="62"/>
      <c r="AG7" s="62"/>
      <c r="AH7" s="62"/>
      <c r="AI7" s="62">
        <v>0.9</v>
      </c>
      <c r="AJ7" s="63"/>
      <c r="AK7" s="66">
        <v>290</v>
      </c>
      <c r="AL7" s="61"/>
      <c r="AM7" s="62">
        <v>2.8</v>
      </c>
      <c r="AN7" s="62"/>
      <c r="AO7" s="62"/>
      <c r="AP7" s="62"/>
      <c r="AQ7" s="62">
        <v>0.9</v>
      </c>
      <c r="AR7" s="63"/>
    </row>
    <row r="8" spans="1:44" x14ac:dyDescent="0.2">
      <c r="A8" s="86"/>
      <c r="B8" s="87"/>
      <c r="C8" s="87"/>
      <c r="D8" s="88"/>
      <c r="E8" s="64">
        <v>6</v>
      </c>
      <c r="F8" s="65"/>
      <c r="G8" s="57" t="s">
        <v>17</v>
      </c>
      <c r="H8" s="57"/>
      <c r="I8" s="58">
        <f>I6</f>
        <v>0.15299999713897705</v>
      </c>
      <c r="J8" s="58"/>
      <c r="K8" s="58">
        <f>K6</f>
        <v>10.439999580383301</v>
      </c>
      <c r="L8" s="59"/>
      <c r="M8" s="66">
        <v>920</v>
      </c>
      <c r="N8" s="61"/>
      <c r="O8" s="62">
        <v>9.02</v>
      </c>
      <c r="P8" s="62"/>
      <c r="Q8" s="62"/>
      <c r="R8" s="62"/>
      <c r="S8" s="62">
        <v>0.9</v>
      </c>
      <c r="T8" s="63"/>
      <c r="U8" s="66">
        <v>880</v>
      </c>
      <c r="V8" s="61"/>
      <c r="W8" s="62">
        <v>8.59</v>
      </c>
      <c r="X8" s="62"/>
      <c r="Y8" s="62"/>
      <c r="Z8" s="62"/>
      <c r="AA8" s="62">
        <v>0.9</v>
      </c>
      <c r="AB8" s="63"/>
      <c r="AC8" s="66">
        <v>890</v>
      </c>
      <c r="AD8" s="61"/>
      <c r="AE8" s="62">
        <v>8.7100000000000009</v>
      </c>
      <c r="AF8" s="62"/>
      <c r="AG8" s="62"/>
      <c r="AH8" s="62"/>
      <c r="AI8" s="62">
        <v>0.9</v>
      </c>
      <c r="AJ8" s="63"/>
      <c r="AK8" s="66">
        <v>920</v>
      </c>
      <c r="AL8" s="61"/>
      <c r="AM8" s="62">
        <v>9.0500000000000007</v>
      </c>
      <c r="AN8" s="62"/>
      <c r="AO8" s="62"/>
      <c r="AP8" s="62"/>
      <c r="AQ8" s="62">
        <v>0.9</v>
      </c>
      <c r="AR8" s="63"/>
    </row>
    <row r="9" spans="1:44" ht="13.5" thickBot="1" x14ac:dyDescent="0.25">
      <c r="A9" s="89"/>
      <c r="B9" s="90"/>
      <c r="C9" s="90"/>
      <c r="D9" s="91"/>
      <c r="E9" s="77" t="s">
        <v>18</v>
      </c>
      <c r="F9" s="78"/>
      <c r="G9" s="78"/>
      <c r="H9" s="78"/>
      <c r="I9" s="78"/>
      <c r="J9" s="78"/>
      <c r="K9" s="78"/>
      <c r="L9" s="79"/>
      <c r="M9" s="75">
        <v>10</v>
      </c>
      <c r="N9" s="73"/>
      <c r="O9" s="73"/>
      <c r="P9" s="76"/>
      <c r="Q9" s="76"/>
      <c r="R9" s="73"/>
      <c r="S9" s="73"/>
      <c r="T9" s="74"/>
      <c r="U9" s="75">
        <v>10</v>
      </c>
      <c r="V9" s="73"/>
      <c r="W9" s="73"/>
      <c r="X9" s="76"/>
      <c r="Y9" s="76"/>
      <c r="Z9" s="73"/>
      <c r="AA9" s="73"/>
      <c r="AB9" s="74"/>
      <c r="AC9" s="75">
        <v>10</v>
      </c>
      <c r="AD9" s="73"/>
      <c r="AE9" s="73"/>
      <c r="AF9" s="76"/>
      <c r="AG9" s="76"/>
      <c r="AH9" s="73"/>
      <c r="AI9" s="73"/>
      <c r="AJ9" s="74"/>
      <c r="AK9" s="75">
        <v>10</v>
      </c>
      <c r="AL9" s="73"/>
      <c r="AM9" s="73"/>
      <c r="AN9" s="76"/>
      <c r="AO9" s="76"/>
      <c r="AP9" s="73"/>
      <c r="AQ9" s="73"/>
      <c r="AR9" s="74"/>
    </row>
    <row r="10" spans="1:44" x14ac:dyDescent="0.2">
      <c r="A10" s="15" t="s">
        <v>19</v>
      </c>
      <c r="B10" s="16">
        <v>40</v>
      </c>
      <c r="C10" s="17">
        <v>2.3000000044703484E-2</v>
      </c>
      <c r="D10" s="18">
        <v>8.7999999523162842E-2</v>
      </c>
      <c r="E10" s="92">
        <v>110</v>
      </c>
      <c r="F10" s="93"/>
      <c r="G10" s="94" t="s">
        <v>15</v>
      </c>
      <c r="H10" s="94"/>
      <c r="I10" s="95">
        <v>0.16500000655651093</v>
      </c>
      <c r="J10" s="95"/>
      <c r="K10" s="95">
        <v>10.609999656677246</v>
      </c>
      <c r="L10" s="96"/>
      <c r="M10" s="70"/>
      <c r="N10" s="71"/>
      <c r="O10" s="72"/>
      <c r="P10" s="72"/>
      <c r="Q10" s="72"/>
      <c r="R10" s="72"/>
      <c r="S10" s="68"/>
      <c r="T10" s="69"/>
      <c r="U10" s="70"/>
      <c r="V10" s="71"/>
      <c r="W10" s="72"/>
      <c r="X10" s="72"/>
      <c r="Y10" s="72"/>
      <c r="Z10" s="72"/>
      <c r="AA10" s="68"/>
      <c r="AB10" s="69"/>
      <c r="AC10" s="70"/>
      <c r="AD10" s="71"/>
      <c r="AE10" s="72"/>
      <c r="AF10" s="72"/>
      <c r="AG10" s="72"/>
      <c r="AH10" s="72"/>
      <c r="AI10" s="68"/>
      <c r="AJ10" s="69"/>
      <c r="AK10" s="70"/>
      <c r="AL10" s="71"/>
      <c r="AM10" s="72"/>
      <c r="AN10" s="72"/>
      <c r="AO10" s="72"/>
      <c r="AP10" s="72"/>
      <c r="AQ10" s="68"/>
      <c r="AR10" s="69"/>
    </row>
    <row r="11" spans="1:44" x14ac:dyDescent="0.2">
      <c r="A11" s="83" t="s">
        <v>78</v>
      </c>
      <c r="B11" s="84"/>
      <c r="C11" s="84"/>
      <c r="D11" s="85"/>
      <c r="E11" s="64">
        <v>6</v>
      </c>
      <c r="F11" s="65"/>
      <c r="G11" s="57" t="s">
        <v>20</v>
      </c>
      <c r="H11" s="57"/>
      <c r="I11" s="58">
        <f>I10</f>
        <v>0.16500000655651093</v>
      </c>
      <c r="J11" s="58"/>
      <c r="K11" s="58">
        <f>K10</f>
        <v>10.609999656677246</v>
      </c>
      <c r="L11" s="59"/>
      <c r="M11" s="80">
        <v>340</v>
      </c>
      <c r="N11" s="60"/>
      <c r="O11" s="81">
        <v>3.39</v>
      </c>
      <c r="P11" s="82"/>
      <c r="Q11" s="62"/>
      <c r="R11" s="62"/>
      <c r="S11" s="62">
        <v>0.9</v>
      </c>
      <c r="T11" s="63"/>
      <c r="U11" s="80">
        <v>330</v>
      </c>
      <c r="V11" s="60"/>
      <c r="W11" s="81">
        <v>3.2</v>
      </c>
      <c r="X11" s="82"/>
      <c r="Y11" s="62"/>
      <c r="Z11" s="62"/>
      <c r="AA11" s="62">
        <v>0.9</v>
      </c>
      <c r="AB11" s="63"/>
      <c r="AC11" s="80">
        <v>330</v>
      </c>
      <c r="AD11" s="60"/>
      <c r="AE11" s="81">
        <v>3.27</v>
      </c>
      <c r="AF11" s="82"/>
      <c r="AG11" s="62"/>
      <c r="AH11" s="62"/>
      <c r="AI11" s="62">
        <v>0.9</v>
      </c>
      <c r="AJ11" s="63"/>
      <c r="AK11" s="80">
        <v>360</v>
      </c>
      <c r="AL11" s="60"/>
      <c r="AM11" s="81">
        <v>3.51</v>
      </c>
      <c r="AN11" s="82"/>
      <c r="AO11" s="62"/>
      <c r="AP11" s="62"/>
      <c r="AQ11" s="62">
        <v>0.9</v>
      </c>
      <c r="AR11" s="63"/>
    </row>
    <row r="12" spans="1:44" x14ac:dyDescent="0.2">
      <c r="A12" s="86"/>
      <c r="B12" s="87"/>
      <c r="C12" s="87"/>
      <c r="D12" s="88"/>
      <c r="E12" s="64">
        <v>6</v>
      </c>
      <c r="F12" s="65"/>
      <c r="G12" s="57" t="s">
        <v>21</v>
      </c>
      <c r="H12" s="57"/>
      <c r="I12" s="58">
        <f>I10</f>
        <v>0.16500000655651093</v>
      </c>
      <c r="J12" s="58"/>
      <c r="K12" s="58">
        <f>K10</f>
        <v>10.609999656677246</v>
      </c>
      <c r="L12" s="59"/>
      <c r="M12" s="80">
        <v>140</v>
      </c>
      <c r="N12" s="60"/>
      <c r="O12" s="81">
        <v>1.38</v>
      </c>
      <c r="P12" s="82"/>
      <c r="Q12" s="62"/>
      <c r="R12" s="62"/>
      <c r="S12" s="62">
        <v>0.9</v>
      </c>
      <c r="T12" s="63"/>
      <c r="U12" s="80">
        <v>130</v>
      </c>
      <c r="V12" s="60"/>
      <c r="W12" s="81">
        <v>1.3</v>
      </c>
      <c r="X12" s="82"/>
      <c r="Y12" s="62"/>
      <c r="Z12" s="62"/>
      <c r="AA12" s="62">
        <v>0.9</v>
      </c>
      <c r="AB12" s="63"/>
      <c r="AC12" s="80">
        <v>140</v>
      </c>
      <c r="AD12" s="60"/>
      <c r="AE12" s="81">
        <v>1.35</v>
      </c>
      <c r="AF12" s="82"/>
      <c r="AG12" s="62"/>
      <c r="AH12" s="62"/>
      <c r="AI12" s="62">
        <v>0.9</v>
      </c>
      <c r="AJ12" s="63"/>
      <c r="AK12" s="80">
        <v>150</v>
      </c>
      <c r="AL12" s="60"/>
      <c r="AM12" s="81">
        <v>1.44</v>
      </c>
      <c r="AN12" s="82"/>
      <c r="AO12" s="62"/>
      <c r="AP12" s="62"/>
      <c r="AQ12" s="62">
        <v>0.9</v>
      </c>
      <c r="AR12" s="63"/>
    </row>
    <row r="13" spans="1:44" ht="13.5" thickBot="1" x14ac:dyDescent="0.25">
      <c r="A13" s="89"/>
      <c r="B13" s="90"/>
      <c r="C13" s="90"/>
      <c r="D13" s="91"/>
      <c r="E13" s="77" t="s">
        <v>18</v>
      </c>
      <c r="F13" s="78"/>
      <c r="G13" s="78"/>
      <c r="H13" s="78"/>
      <c r="I13" s="78"/>
      <c r="J13" s="78"/>
      <c r="K13" s="78"/>
      <c r="L13" s="79"/>
      <c r="M13" s="75">
        <v>10</v>
      </c>
      <c r="N13" s="73"/>
      <c r="O13" s="73"/>
      <c r="P13" s="76"/>
      <c r="Q13" s="76"/>
      <c r="R13" s="73"/>
      <c r="S13" s="73"/>
      <c r="T13" s="74"/>
      <c r="U13" s="75">
        <v>10</v>
      </c>
      <c r="V13" s="73"/>
      <c r="W13" s="73"/>
      <c r="X13" s="76"/>
      <c r="Y13" s="76"/>
      <c r="Z13" s="73"/>
      <c r="AA13" s="73"/>
      <c r="AB13" s="74"/>
      <c r="AC13" s="75">
        <v>10</v>
      </c>
      <c r="AD13" s="73"/>
      <c r="AE13" s="73"/>
      <c r="AF13" s="76"/>
      <c r="AG13" s="76"/>
      <c r="AH13" s="73"/>
      <c r="AI13" s="73"/>
      <c r="AJ13" s="74"/>
      <c r="AK13" s="75">
        <v>10</v>
      </c>
      <c r="AL13" s="73"/>
      <c r="AM13" s="73"/>
      <c r="AN13" s="76"/>
      <c r="AO13" s="76"/>
      <c r="AP13" s="73"/>
      <c r="AQ13" s="73"/>
      <c r="AR13" s="74"/>
    </row>
    <row r="14" spans="1:44" x14ac:dyDescent="0.2">
      <c r="A14" s="102" t="s">
        <v>22</v>
      </c>
      <c r="B14" s="103"/>
      <c r="C14" s="103"/>
      <c r="D14" s="103"/>
      <c r="E14" s="106" t="s">
        <v>23</v>
      </c>
      <c r="F14" s="107"/>
      <c r="G14" s="107"/>
      <c r="H14" s="107"/>
      <c r="I14" s="107"/>
      <c r="J14" s="107"/>
      <c r="K14" s="107"/>
      <c r="L14" s="108"/>
      <c r="M14" s="109">
        <f>SUM(M6,M10)</f>
        <v>0</v>
      </c>
      <c r="N14" s="98"/>
      <c r="O14" s="97">
        <f>SUM(O6,O10)</f>
        <v>0</v>
      </c>
      <c r="P14" s="98"/>
      <c r="Q14" s="97">
        <f>SUM(Q6,Q10)</f>
        <v>0</v>
      </c>
      <c r="R14" s="98"/>
      <c r="S14" s="98"/>
      <c r="T14" s="110"/>
      <c r="U14" s="111">
        <f>SUM(U6,U10)</f>
        <v>0</v>
      </c>
      <c r="V14" s="98"/>
      <c r="W14" s="97">
        <f>SUM(W6,W10)</f>
        <v>0</v>
      </c>
      <c r="X14" s="98"/>
      <c r="Y14" s="97">
        <f>SUM(Y6,Y10)</f>
        <v>0</v>
      </c>
      <c r="Z14" s="98"/>
      <c r="AA14" s="98"/>
      <c r="AB14" s="110"/>
      <c r="AC14" s="111">
        <f>SUM(AC6,AC10)</f>
        <v>0</v>
      </c>
      <c r="AD14" s="98"/>
      <c r="AE14" s="97">
        <f>SUM(AE6,AE10)</f>
        <v>0</v>
      </c>
      <c r="AF14" s="98"/>
      <c r="AG14" s="97">
        <f>SUM(AG6,AG10)</f>
        <v>0</v>
      </c>
      <c r="AH14" s="98"/>
      <c r="AI14" s="98"/>
      <c r="AJ14" s="110"/>
      <c r="AK14" s="111">
        <f>SUM(AK6,AK10)</f>
        <v>0</v>
      </c>
      <c r="AL14" s="98"/>
      <c r="AM14" s="97">
        <f>SUM(AM6,AM10)</f>
        <v>0</v>
      </c>
      <c r="AN14" s="98"/>
      <c r="AO14" s="97">
        <f>SUM(AO6,AO10)</f>
        <v>0</v>
      </c>
      <c r="AP14" s="98"/>
      <c r="AQ14" s="98"/>
      <c r="AR14" s="110"/>
    </row>
    <row r="15" spans="1:44" ht="13.5" thickBot="1" x14ac:dyDescent="0.25">
      <c r="A15" s="104"/>
      <c r="B15" s="105"/>
      <c r="C15" s="105"/>
      <c r="D15" s="105"/>
      <c r="E15" s="116" t="s">
        <v>24</v>
      </c>
      <c r="F15" s="117"/>
      <c r="G15" s="117"/>
      <c r="H15" s="117"/>
      <c r="I15" s="117"/>
      <c r="J15" s="117"/>
      <c r="K15" s="117"/>
      <c r="L15" s="118"/>
      <c r="M15" s="119">
        <f>SUM(M7,M8,M11,M12)</f>
        <v>1670</v>
      </c>
      <c r="N15" s="100"/>
      <c r="O15" s="99">
        <f>SUM(O7,O8,O11,O12)</f>
        <v>16.47</v>
      </c>
      <c r="P15" s="100"/>
      <c r="Q15" s="99">
        <f>SUM(Q7,Q8,Q11,Q12)</f>
        <v>0</v>
      </c>
      <c r="R15" s="100"/>
      <c r="S15" s="100"/>
      <c r="T15" s="101"/>
      <c r="U15" s="115">
        <f>SUM(U7,U8,U11,U12)</f>
        <v>1600</v>
      </c>
      <c r="V15" s="100"/>
      <c r="W15" s="99">
        <f>SUM(W7,W8,W11,W12)</f>
        <v>15.629999999999999</v>
      </c>
      <c r="X15" s="100"/>
      <c r="Y15" s="99">
        <f>SUM(Y7,Y8,Y11,Y12)</f>
        <v>0</v>
      </c>
      <c r="Z15" s="100"/>
      <c r="AA15" s="100"/>
      <c r="AB15" s="101"/>
      <c r="AC15" s="115">
        <f>SUM(AC7,AC8,AC11,AC12)</f>
        <v>1630</v>
      </c>
      <c r="AD15" s="100"/>
      <c r="AE15" s="99">
        <f>SUM(AE7,AE8,AE11,AE12)</f>
        <v>15.94</v>
      </c>
      <c r="AF15" s="100"/>
      <c r="AG15" s="99">
        <f>SUM(AG7,AG8,AG11,AG12)</f>
        <v>0</v>
      </c>
      <c r="AH15" s="100"/>
      <c r="AI15" s="100"/>
      <c r="AJ15" s="101"/>
      <c r="AK15" s="115">
        <f>SUM(AK7,AK8,AK11,AK12)</f>
        <v>1720</v>
      </c>
      <c r="AL15" s="100"/>
      <c r="AM15" s="99">
        <f>SUM(AM7,AM8,AM11,AM12)</f>
        <v>16.8</v>
      </c>
      <c r="AN15" s="100"/>
      <c r="AO15" s="99">
        <f>SUM(AO7,AO8,AO11,AO12)</f>
        <v>0</v>
      </c>
      <c r="AP15" s="100"/>
      <c r="AQ15" s="100"/>
      <c r="AR15" s="101"/>
    </row>
    <row r="16" spans="1:44" x14ac:dyDescent="0.2">
      <c r="A16" s="102" t="s">
        <v>25</v>
      </c>
      <c r="B16" s="103"/>
      <c r="C16" s="103"/>
      <c r="D16" s="103"/>
      <c r="E16" s="103" t="s">
        <v>26</v>
      </c>
      <c r="F16" s="103"/>
      <c r="G16" s="103"/>
      <c r="H16" s="103"/>
      <c r="I16" s="129" t="s">
        <v>14</v>
      </c>
      <c r="J16" s="130"/>
      <c r="K16" s="130"/>
      <c r="L16" s="131"/>
      <c r="M16" s="113">
        <f>I6*(POWER(O7+O8,2)+POWER(Q7+Q8,2))/POWER(B6,2)</f>
        <v>2.0453290633158757E-2</v>
      </c>
      <c r="N16" s="113"/>
      <c r="O16" s="113"/>
      <c r="P16" s="114" t="s">
        <v>27</v>
      </c>
      <c r="Q16" s="114"/>
      <c r="R16" s="123">
        <f>K6*(POWER(O7+O8,2)+POWER(Q7+Q8,2))/(100*B6)</f>
        <v>0.44660360704958435</v>
      </c>
      <c r="S16" s="123"/>
      <c r="T16" s="124"/>
      <c r="U16" s="112">
        <f>I6*(POWER(W7+W8,2)+POWER(Y7+Y8,2))/POWER(B6,2)</f>
        <v>1.8508950532798187E-2</v>
      </c>
      <c r="V16" s="113"/>
      <c r="W16" s="113"/>
      <c r="X16" s="114" t="s">
        <v>27</v>
      </c>
      <c r="Y16" s="114"/>
      <c r="Z16" s="123">
        <f>K6*(POWER(W7+W8,2)+POWER(Y7+Y8,2))/(100*B6)</f>
        <v>0.40414837000599496</v>
      </c>
      <c r="AA16" s="123"/>
      <c r="AB16" s="124"/>
      <c r="AC16" s="112">
        <f>I6*(POWER(AE7+AE8,2)+POWER(AG7+AG8,2))/POWER(B6,2)</f>
        <v>1.9146276204474271E-2</v>
      </c>
      <c r="AD16" s="113"/>
      <c r="AE16" s="113"/>
      <c r="AF16" s="114" t="s">
        <v>27</v>
      </c>
      <c r="AG16" s="114"/>
      <c r="AH16" s="123">
        <f>K6*(POWER(AE7+AE8,2)+POWER(AG7+AG8,2))/(100*B6)</f>
        <v>0.41806456319665913</v>
      </c>
      <c r="AI16" s="123"/>
      <c r="AJ16" s="124"/>
      <c r="AK16" s="112">
        <f>I6*(POWER(AM7+AM8,2)+POWER(AO7+AO8,2))/POWER(B6,2)</f>
        <v>2.0981095799070322E-2</v>
      </c>
      <c r="AL16" s="113"/>
      <c r="AM16" s="113"/>
      <c r="AN16" s="114" t="s">
        <v>27</v>
      </c>
      <c r="AO16" s="114"/>
      <c r="AP16" s="123">
        <f>K6*(POWER(AM7+AM8,2)+POWER(AO7+AO8,2))/(100*B6)</f>
        <v>0.458128387836367</v>
      </c>
      <c r="AQ16" s="123"/>
      <c r="AR16" s="124"/>
    </row>
    <row r="17" spans="1:44" ht="13.5" thickBot="1" x14ac:dyDescent="0.25">
      <c r="A17" s="104"/>
      <c r="B17" s="105"/>
      <c r="C17" s="105"/>
      <c r="D17" s="105"/>
      <c r="E17" s="105"/>
      <c r="F17" s="105"/>
      <c r="G17" s="105"/>
      <c r="H17" s="105"/>
      <c r="I17" s="125" t="s">
        <v>19</v>
      </c>
      <c r="J17" s="76"/>
      <c r="K17" s="76"/>
      <c r="L17" s="126"/>
      <c r="M17" s="127">
        <f>I10*(POWER(O11+O12,2)+POWER(Q11+Q12,2))/POWER(B10,2)</f>
        <v>2.346392905737273E-3</v>
      </c>
      <c r="N17" s="127"/>
      <c r="O17" s="127"/>
      <c r="P17" s="120" t="s">
        <v>27</v>
      </c>
      <c r="Q17" s="120"/>
      <c r="R17" s="121">
        <f>K10*(POWER(O11+O12,2)+POWER(Q11+Q12,2))/(100*B10)</f>
        <v>6.0352065297102915E-2</v>
      </c>
      <c r="S17" s="121"/>
      <c r="T17" s="122"/>
      <c r="U17" s="128">
        <f>I10*(POWER(W11+W12,2)+POWER(Y11+Y12,2))/POWER(B10,2)</f>
        <v>2.0882813329808412E-3</v>
      </c>
      <c r="V17" s="127"/>
      <c r="W17" s="127"/>
      <c r="X17" s="120" t="s">
        <v>27</v>
      </c>
      <c r="Y17" s="120"/>
      <c r="Z17" s="121">
        <f>K10*(POWER(W11+W12,2)+POWER(Y11+Y12,2))/(100*B10)</f>
        <v>5.3713123261928557E-2</v>
      </c>
      <c r="AA17" s="121"/>
      <c r="AB17" s="122"/>
      <c r="AC17" s="128">
        <f>I10*(POWER(AE11+AE12,2)+POWER(AG11+AG12,2))/POWER(B10,2)</f>
        <v>2.201141337465495E-3</v>
      </c>
      <c r="AD17" s="127"/>
      <c r="AE17" s="127"/>
      <c r="AF17" s="120" t="s">
        <v>27</v>
      </c>
      <c r="AG17" s="120"/>
      <c r="AH17" s="121">
        <f>K10*(POWER(AE11+AE12,2)+POWER(AG11+AG12,2))/(100*B10)</f>
        <v>5.6616019167995454E-2</v>
      </c>
      <c r="AI17" s="121"/>
      <c r="AJ17" s="122"/>
      <c r="AK17" s="128">
        <f>I10*(POWER(AM11+AM12,2)+POWER(AO11+AO12,2))/POWER(B10,2)</f>
        <v>2.5268204129068172E-3</v>
      </c>
      <c r="AL17" s="127"/>
      <c r="AM17" s="127"/>
      <c r="AN17" s="120" t="s">
        <v>27</v>
      </c>
      <c r="AO17" s="120"/>
      <c r="AP17" s="121">
        <f>K10*(POWER(AM11+AM12,2)+POWER(AO11+AO12,2))/(100*B10)</f>
        <v>6.4992879146933552E-2</v>
      </c>
      <c r="AQ17" s="121"/>
      <c r="AR17" s="122"/>
    </row>
    <row r="18" spans="1:44" ht="12.75" customHeight="1" x14ac:dyDescent="0.2">
      <c r="A18" s="159" t="s">
        <v>28</v>
      </c>
      <c r="B18" s="160"/>
      <c r="C18" s="160"/>
      <c r="D18" s="160"/>
      <c r="E18" s="103" t="s">
        <v>29</v>
      </c>
      <c r="F18" s="103"/>
      <c r="G18" s="103"/>
      <c r="H18" s="103"/>
      <c r="I18" s="129" t="s">
        <v>14</v>
      </c>
      <c r="J18" s="130"/>
      <c r="K18" s="130"/>
      <c r="L18" s="131"/>
      <c r="M18" s="132">
        <f>SUM(O7:P8)+C6+M16</f>
        <v>11.761453291765646</v>
      </c>
      <c r="N18" s="132"/>
      <c r="O18" s="132"/>
      <c r="P18" s="133" t="s">
        <v>27</v>
      </c>
      <c r="Q18" s="133"/>
      <c r="R18" s="134">
        <f>SUM(Q7:R8)+D6+R16</f>
        <v>0.612603600731492</v>
      </c>
      <c r="S18" s="134"/>
      <c r="T18" s="135"/>
      <c r="U18" s="136">
        <f>SUM(W7:X8)+C6+U16</f>
        <v>11.189508951665285</v>
      </c>
      <c r="V18" s="132"/>
      <c r="W18" s="132"/>
      <c r="X18" s="133" t="s">
        <v>27</v>
      </c>
      <c r="Y18" s="133"/>
      <c r="Z18" s="134">
        <f>SUM(Y7:Z8)+D6+Z16</f>
        <v>0.57014836368790256</v>
      </c>
      <c r="AA18" s="134"/>
      <c r="AB18" s="135"/>
      <c r="AC18" s="136">
        <f>SUM(AE7:AF8)+C6+AC16</f>
        <v>11.380146277336962</v>
      </c>
      <c r="AD18" s="132"/>
      <c r="AE18" s="132"/>
      <c r="AF18" s="133" t="s">
        <v>27</v>
      </c>
      <c r="AG18" s="133"/>
      <c r="AH18" s="134">
        <f>SUM(AG7:AH8)+D6+AH16</f>
        <v>0.58406455687856673</v>
      </c>
      <c r="AI18" s="134"/>
      <c r="AJ18" s="135"/>
      <c r="AK18" s="136">
        <f>SUM(AM7:AN8)+C6+AK16</f>
        <v>11.91198109693156</v>
      </c>
      <c r="AL18" s="132"/>
      <c r="AM18" s="132"/>
      <c r="AN18" s="133" t="s">
        <v>27</v>
      </c>
      <c r="AO18" s="133"/>
      <c r="AP18" s="134">
        <f>SUM(AO7:AP8)+D6+AP16</f>
        <v>0.62412838151827466</v>
      </c>
      <c r="AQ18" s="134"/>
      <c r="AR18" s="135"/>
    </row>
    <row r="19" spans="1:44" x14ac:dyDescent="0.2">
      <c r="A19" s="161"/>
      <c r="B19" s="162"/>
      <c r="C19" s="162"/>
      <c r="D19" s="162"/>
      <c r="E19" s="165"/>
      <c r="F19" s="165"/>
      <c r="G19" s="165"/>
      <c r="H19" s="165"/>
      <c r="I19" s="152" t="s">
        <v>19</v>
      </c>
      <c r="J19" s="153"/>
      <c r="K19" s="153"/>
      <c r="L19" s="154"/>
      <c r="M19" s="140">
        <f>SUM(O11:P12)+C10+M17</f>
        <v>4.7953463929504405</v>
      </c>
      <c r="N19" s="140"/>
      <c r="O19" s="140"/>
      <c r="P19" s="155" t="s">
        <v>27</v>
      </c>
      <c r="Q19" s="155"/>
      <c r="R19" s="137">
        <f>SUM(Q11:R12)+D10+R17</f>
        <v>0.14835206482026575</v>
      </c>
      <c r="S19" s="137"/>
      <c r="T19" s="138"/>
      <c r="U19" s="139">
        <f>SUM(W11:X12)+C10+U17</f>
        <v>4.525088281377684</v>
      </c>
      <c r="V19" s="140"/>
      <c r="W19" s="140"/>
      <c r="X19" s="155" t="s">
        <v>27</v>
      </c>
      <c r="Y19" s="155"/>
      <c r="Z19" s="137">
        <f>SUM(Y11:Z12)+D10+Z17</f>
        <v>0.14171312278509141</v>
      </c>
      <c r="AA19" s="137"/>
      <c r="AB19" s="138"/>
      <c r="AC19" s="139">
        <f>SUM(AE11:AF12)+C10+AC17</f>
        <v>4.6452011413821692</v>
      </c>
      <c r="AD19" s="140"/>
      <c r="AE19" s="140"/>
      <c r="AF19" s="155" t="s">
        <v>27</v>
      </c>
      <c r="AG19" s="155"/>
      <c r="AH19" s="137">
        <f>SUM(AG11:AH12)+D10+AH17</f>
        <v>0.14461601869115831</v>
      </c>
      <c r="AI19" s="137"/>
      <c r="AJ19" s="138"/>
      <c r="AK19" s="139">
        <f>SUM(AM11:AN12)+C10+AK17</f>
        <v>4.9755268204576097</v>
      </c>
      <c r="AL19" s="140"/>
      <c r="AM19" s="140"/>
      <c r="AN19" s="155" t="s">
        <v>27</v>
      </c>
      <c r="AO19" s="155"/>
      <c r="AP19" s="137">
        <f>SUM(AO11:AP12)+D10+AP17</f>
        <v>0.15299287867009639</v>
      </c>
      <c r="AQ19" s="137"/>
      <c r="AR19" s="138"/>
    </row>
    <row r="20" spans="1:44" ht="13.5" thickBot="1" x14ac:dyDescent="0.25">
      <c r="A20" s="163"/>
      <c r="B20" s="164"/>
      <c r="C20" s="164"/>
      <c r="D20" s="164"/>
      <c r="E20" s="105"/>
      <c r="F20" s="105"/>
      <c r="G20" s="105"/>
      <c r="H20" s="105"/>
      <c r="I20" s="141" t="s">
        <v>30</v>
      </c>
      <c r="J20" s="142"/>
      <c r="K20" s="142"/>
      <c r="L20" s="143"/>
      <c r="M20" s="144">
        <f>SUM(M18,M19)</f>
        <v>16.556799684716086</v>
      </c>
      <c r="N20" s="144"/>
      <c r="O20" s="144"/>
      <c r="P20" s="145" t="s">
        <v>27</v>
      </c>
      <c r="Q20" s="145"/>
      <c r="R20" s="146">
        <f>SUM(R18,R19)</f>
        <v>0.76095566555175775</v>
      </c>
      <c r="S20" s="146"/>
      <c r="T20" s="147"/>
      <c r="U20" s="148">
        <f>SUM(U18,U19)</f>
        <v>15.714597233042969</v>
      </c>
      <c r="V20" s="144"/>
      <c r="W20" s="144"/>
      <c r="X20" s="145" t="s">
        <v>27</v>
      </c>
      <c r="Y20" s="145"/>
      <c r="Z20" s="146">
        <f>SUM(Z18,Z19)</f>
        <v>0.71186148647299397</v>
      </c>
      <c r="AA20" s="146"/>
      <c r="AB20" s="147"/>
      <c r="AC20" s="148">
        <f>SUM(AC18,AC19)</f>
        <v>16.025347418719132</v>
      </c>
      <c r="AD20" s="144"/>
      <c r="AE20" s="144"/>
      <c r="AF20" s="145" t="s">
        <v>27</v>
      </c>
      <c r="AG20" s="145"/>
      <c r="AH20" s="146">
        <f>SUM(AH18,AH19)</f>
        <v>0.72868057556972499</v>
      </c>
      <c r="AI20" s="146"/>
      <c r="AJ20" s="147"/>
      <c r="AK20" s="148">
        <f>SUM(AK18,AK19)</f>
        <v>16.887507917389172</v>
      </c>
      <c r="AL20" s="144"/>
      <c r="AM20" s="144"/>
      <c r="AN20" s="145" t="s">
        <v>27</v>
      </c>
      <c r="AO20" s="145"/>
      <c r="AP20" s="146">
        <f>SUM(AP18,AP19)</f>
        <v>0.77712126018837102</v>
      </c>
      <c r="AQ20" s="146"/>
      <c r="AR20" s="147"/>
    </row>
    <row r="21" spans="1:44" ht="30" customHeight="1" thickBot="1" x14ac:dyDescent="0.25">
      <c r="A21" s="166" t="s">
        <v>31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</row>
    <row r="22" spans="1:44" ht="15.75" customHeight="1" thickBot="1" x14ac:dyDescent="0.25">
      <c r="A22" s="167" t="s">
        <v>6</v>
      </c>
      <c r="B22" s="168"/>
      <c r="C22" s="168" t="s">
        <v>2</v>
      </c>
      <c r="D22" s="168"/>
      <c r="E22" s="168" t="s">
        <v>32</v>
      </c>
      <c r="F22" s="168"/>
      <c r="G22" s="168"/>
      <c r="H22" s="168"/>
      <c r="I22" s="168"/>
      <c r="J22" s="168"/>
      <c r="K22" s="168"/>
      <c r="L22" s="169"/>
      <c r="M22" s="149" t="s">
        <v>33</v>
      </c>
      <c r="N22" s="150"/>
      <c r="O22" s="150"/>
      <c r="P22" s="150"/>
      <c r="Q22" s="150"/>
      <c r="R22" s="150"/>
      <c r="S22" s="150"/>
      <c r="T22" s="151"/>
      <c r="U22" s="149" t="s">
        <v>33</v>
      </c>
      <c r="V22" s="150"/>
      <c r="W22" s="150"/>
      <c r="X22" s="150"/>
      <c r="Y22" s="150"/>
      <c r="Z22" s="150"/>
      <c r="AA22" s="150"/>
      <c r="AB22" s="151"/>
      <c r="AC22" s="149" t="s">
        <v>33</v>
      </c>
      <c r="AD22" s="150"/>
      <c r="AE22" s="150"/>
      <c r="AF22" s="150"/>
      <c r="AG22" s="150"/>
      <c r="AH22" s="150"/>
      <c r="AI22" s="150"/>
      <c r="AJ22" s="151"/>
      <c r="AK22" s="149" t="s">
        <v>33</v>
      </c>
      <c r="AL22" s="150"/>
      <c r="AM22" s="150"/>
      <c r="AN22" s="150"/>
      <c r="AO22" s="150"/>
      <c r="AP22" s="150"/>
      <c r="AQ22" s="150"/>
      <c r="AR22" s="151"/>
    </row>
    <row r="23" spans="1:44" x14ac:dyDescent="0.2">
      <c r="A23" s="92">
        <v>6</v>
      </c>
      <c r="B23" s="93"/>
      <c r="C23" s="93" t="s">
        <v>16</v>
      </c>
      <c r="D23" s="93"/>
      <c r="E23" s="107" t="s">
        <v>34</v>
      </c>
      <c r="F23" s="107"/>
      <c r="G23" s="107"/>
      <c r="H23" s="107"/>
      <c r="I23" s="107"/>
      <c r="J23" s="107"/>
      <c r="K23" s="107"/>
      <c r="L23" s="108"/>
      <c r="M23" s="156">
        <v>6.35</v>
      </c>
      <c r="N23" s="157"/>
      <c r="O23" s="157"/>
      <c r="P23" s="157"/>
      <c r="Q23" s="157"/>
      <c r="R23" s="157"/>
      <c r="S23" s="157"/>
      <c r="T23" s="158"/>
      <c r="U23" s="156">
        <v>6.34</v>
      </c>
      <c r="V23" s="157"/>
      <c r="W23" s="157"/>
      <c r="X23" s="157"/>
      <c r="Y23" s="157"/>
      <c r="Z23" s="157"/>
      <c r="AA23" s="157"/>
      <c r="AB23" s="158"/>
      <c r="AC23" s="156">
        <v>6.33</v>
      </c>
      <c r="AD23" s="157"/>
      <c r="AE23" s="157"/>
      <c r="AF23" s="157"/>
      <c r="AG23" s="157"/>
      <c r="AH23" s="157"/>
      <c r="AI23" s="157"/>
      <c r="AJ23" s="158"/>
      <c r="AK23" s="156">
        <v>6.34</v>
      </c>
      <c r="AL23" s="157"/>
      <c r="AM23" s="157"/>
      <c r="AN23" s="157"/>
      <c r="AO23" s="157"/>
      <c r="AP23" s="157"/>
      <c r="AQ23" s="157"/>
      <c r="AR23" s="158"/>
    </row>
    <row r="24" spans="1:44" x14ac:dyDescent="0.2">
      <c r="A24" s="64">
        <v>6</v>
      </c>
      <c r="B24" s="65"/>
      <c r="C24" s="65" t="s">
        <v>17</v>
      </c>
      <c r="D24" s="65"/>
      <c r="E24" s="57" t="s">
        <v>35</v>
      </c>
      <c r="F24" s="57"/>
      <c r="G24" s="57"/>
      <c r="H24" s="57"/>
      <c r="I24" s="57"/>
      <c r="J24" s="57"/>
      <c r="K24" s="57"/>
      <c r="L24" s="173"/>
      <c r="M24" s="170">
        <v>6.32</v>
      </c>
      <c r="N24" s="171"/>
      <c r="O24" s="171"/>
      <c r="P24" s="171"/>
      <c r="Q24" s="171"/>
      <c r="R24" s="171"/>
      <c r="S24" s="171"/>
      <c r="T24" s="172"/>
      <c r="U24" s="170">
        <v>6.32</v>
      </c>
      <c r="V24" s="171"/>
      <c r="W24" s="171"/>
      <c r="X24" s="171"/>
      <c r="Y24" s="171"/>
      <c r="Z24" s="171"/>
      <c r="AA24" s="171"/>
      <c r="AB24" s="172"/>
      <c r="AC24" s="170">
        <v>6.32</v>
      </c>
      <c r="AD24" s="171"/>
      <c r="AE24" s="171"/>
      <c r="AF24" s="171"/>
      <c r="AG24" s="171"/>
      <c r="AH24" s="171"/>
      <c r="AI24" s="171"/>
      <c r="AJ24" s="172"/>
      <c r="AK24" s="170">
        <v>6.32</v>
      </c>
      <c r="AL24" s="171"/>
      <c r="AM24" s="171"/>
      <c r="AN24" s="171"/>
      <c r="AO24" s="171"/>
      <c r="AP24" s="171"/>
      <c r="AQ24" s="171"/>
      <c r="AR24" s="172"/>
    </row>
    <row r="25" spans="1:44" x14ac:dyDescent="0.2">
      <c r="A25" s="64">
        <v>6</v>
      </c>
      <c r="B25" s="65"/>
      <c r="C25" s="65" t="s">
        <v>20</v>
      </c>
      <c r="D25" s="65"/>
      <c r="E25" s="57" t="s">
        <v>36</v>
      </c>
      <c r="F25" s="57"/>
      <c r="G25" s="57"/>
      <c r="H25" s="57"/>
      <c r="I25" s="57"/>
      <c r="J25" s="57"/>
      <c r="K25" s="57"/>
      <c r="L25" s="173"/>
      <c r="M25" s="170">
        <v>6.32</v>
      </c>
      <c r="N25" s="171"/>
      <c r="O25" s="171"/>
      <c r="P25" s="171"/>
      <c r="Q25" s="171"/>
      <c r="R25" s="171"/>
      <c r="S25" s="171"/>
      <c r="T25" s="172"/>
      <c r="U25" s="170">
        <v>6.34</v>
      </c>
      <c r="V25" s="171"/>
      <c r="W25" s="171"/>
      <c r="X25" s="171"/>
      <c r="Y25" s="171"/>
      <c r="Z25" s="171"/>
      <c r="AA25" s="171"/>
      <c r="AB25" s="172"/>
      <c r="AC25" s="170">
        <v>6.34</v>
      </c>
      <c r="AD25" s="171"/>
      <c r="AE25" s="171"/>
      <c r="AF25" s="171"/>
      <c r="AG25" s="171"/>
      <c r="AH25" s="171"/>
      <c r="AI25" s="171"/>
      <c r="AJ25" s="172"/>
      <c r="AK25" s="170">
        <v>6.34</v>
      </c>
      <c r="AL25" s="171"/>
      <c r="AM25" s="171"/>
      <c r="AN25" s="171"/>
      <c r="AO25" s="171"/>
      <c r="AP25" s="171"/>
      <c r="AQ25" s="171"/>
      <c r="AR25" s="172"/>
    </row>
    <row r="26" spans="1:44" ht="13.5" thickBot="1" x14ac:dyDescent="0.25">
      <c r="A26" s="188">
        <v>6</v>
      </c>
      <c r="B26" s="189"/>
      <c r="C26" s="189" t="s">
        <v>21</v>
      </c>
      <c r="D26" s="189"/>
      <c r="E26" s="117" t="s">
        <v>37</v>
      </c>
      <c r="F26" s="117"/>
      <c r="G26" s="117"/>
      <c r="H26" s="117"/>
      <c r="I26" s="117"/>
      <c r="J26" s="117"/>
      <c r="K26" s="117"/>
      <c r="L26" s="118"/>
      <c r="M26" s="174">
        <v>6.42</v>
      </c>
      <c r="N26" s="175"/>
      <c r="O26" s="175"/>
      <c r="P26" s="175"/>
      <c r="Q26" s="175"/>
      <c r="R26" s="175"/>
      <c r="S26" s="175"/>
      <c r="T26" s="176"/>
      <c r="U26" s="174">
        <v>6.4</v>
      </c>
      <c r="V26" s="175"/>
      <c r="W26" s="175"/>
      <c r="X26" s="175"/>
      <c r="Y26" s="175"/>
      <c r="Z26" s="175"/>
      <c r="AA26" s="175"/>
      <c r="AB26" s="176"/>
      <c r="AC26" s="174">
        <v>6.41</v>
      </c>
      <c r="AD26" s="175"/>
      <c r="AE26" s="175"/>
      <c r="AF26" s="175"/>
      <c r="AG26" s="175"/>
      <c r="AH26" s="175"/>
      <c r="AI26" s="175"/>
      <c r="AJ26" s="176"/>
      <c r="AK26" s="174">
        <v>6.39</v>
      </c>
      <c r="AL26" s="175"/>
      <c r="AM26" s="175"/>
      <c r="AN26" s="175"/>
      <c r="AO26" s="175"/>
      <c r="AP26" s="175"/>
      <c r="AQ26" s="175"/>
      <c r="AR26" s="176"/>
    </row>
    <row r="27" spans="1:44" ht="30" customHeight="1" thickBot="1" x14ac:dyDescent="0.25">
      <c r="A27" s="166" t="s">
        <v>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</row>
    <row r="28" spans="1:44" ht="15" customHeight="1" x14ac:dyDescent="0.2">
      <c r="A28" s="177" t="s">
        <v>2</v>
      </c>
      <c r="B28" s="178"/>
      <c r="C28" s="178"/>
      <c r="D28" s="178"/>
      <c r="E28" s="178" t="s">
        <v>39</v>
      </c>
      <c r="F28" s="178"/>
      <c r="G28" s="178" t="s">
        <v>40</v>
      </c>
      <c r="H28" s="178"/>
      <c r="I28" s="178" t="s">
        <v>41</v>
      </c>
      <c r="J28" s="178"/>
      <c r="K28" s="178" t="s">
        <v>42</v>
      </c>
      <c r="L28" s="181"/>
      <c r="M28" s="102" t="s">
        <v>10</v>
      </c>
      <c r="N28" s="182"/>
      <c r="O28" s="184" t="s">
        <v>11</v>
      </c>
      <c r="P28" s="103"/>
      <c r="Q28" s="182"/>
      <c r="R28" s="184" t="s">
        <v>12</v>
      </c>
      <c r="S28" s="103"/>
      <c r="T28" s="186"/>
      <c r="U28" s="102" t="s">
        <v>10</v>
      </c>
      <c r="V28" s="182"/>
      <c r="W28" s="184" t="s">
        <v>11</v>
      </c>
      <c r="X28" s="103"/>
      <c r="Y28" s="182"/>
      <c r="Z28" s="184" t="s">
        <v>12</v>
      </c>
      <c r="AA28" s="103"/>
      <c r="AB28" s="186"/>
      <c r="AC28" s="102" t="s">
        <v>10</v>
      </c>
      <c r="AD28" s="182"/>
      <c r="AE28" s="184" t="s">
        <v>11</v>
      </c>
      <c r="AF28" s="103"/>
      <c r="AG28" s="182"/>
      <c r="AH28" s="184" t="s">
        <v>12</v>
      </c>
      <c r="AI28" s="103"/>
      <c r="AJ28" s="186"/>
      <c r="AK28" s="102" t="s">
        <v>10</v>
      </c>
      <c r="AL28" s="182"/>
      <c r="AM28" s="184" t="s">
        <v>11</v>
      </c>
      <c r="AN28" s="103"/>
      <c r="AO28" s="182"/>
      <c r="AP28" s="184" t="s">
        <v>12</v>
      </c>
      <c r="AQ28" s="103"/>
      <c r="AR28" s="186"/>
    </row>
    <row r="29" spans="1:44" ht="15.75" customHeight="1" thickBot="1" x14ac:dyDescent="0.25">
      <c r="A29" s="179"/>
      <c r="B29" s="180"/>
      <c r="C29" s="180"/>
      <c r="D29" s="180"/>
      <c r="E29" s="22" t="s">
        <v>43</v>
      </c>
      <c r="F29" s="22" t="s">
        <v>44</v>
      </c>
      <c r="G29" s="22" t="s">
        <v>43</v>
      </c>
      <c r="H29" s="22" t="s">
        <v>44</v>
      </c>
      <c r="I29" s="22" t="s">
        <v>43</v>
      </c>
      <c r="J29" s="22" t="s">
        <v>44</v>
      </c>
      <c r="K29" s="22" t="s">
        <v>43</v>
      </c>
      <c r="L29" s="23" t="s">
        <v>44</v>
      </c>
      <c r="M29" s="104"/>
      <c r="N29" s="183"/>
      <c r="O29" s="185"/>
      <c r="P29" s="105"/>
      <c r="Q29" s="183"/>
      <c r="R29" s="185"/>
      <c r="S29" s="105"/>
      <c r="T29" s="187"/>
      <c r="U29" s="104"/>
      <c r="V29" s="183"/>
      <c r="W29" s="185"/>
      <c r="X29" s="105"/>
      <c r="Y29" s="183"/>
      <c r="Z29" s="185"/>
      <c r="AA29" s="105"/>
      <c r="AB29" s="187"/>
      <c r="AC29" s="104"/>
      <c r="AD29" s="183"/>
      <c r="AE29" s="185"/>
      <c r="AF29" s="105"/>
      <c r="AG29" s="183"/>
      <c r="AH29" s="185"/>
      <c r="AI29" s="105"/>
      <c r="AJ29" s="187"/>
      <c r="AK29" s="104"/>
      <c r="AL29" s="183"/>
      <c r="AM29" s="185"/>
      <c r="AN29" s="105"/>
      <c r="AO29" s="183"/>
      <c r="AP29" s="185"/>
      <c r="AQ29" s="105"/>
      <c r="AR29" s="187"/>
    </row>
    <row r="30" spans="1:44" x14ac:dyDescent="0.2">
      <c r="A30" s="196" t="s">
        <v>45</v>
      </c>
      <c r="B30" s="197"/>
      <c r="C30" s="197"/>
      <c r="D30" s="197"/>
      <c r="E30" s="198"/>
      <c r="F30" s="198"/>
      <c r="G30" s="198"/>
      <c r="H30" s="198"/>
      <c r="I30" s="198"/>
      <c r="J30" s="198"/>
      <c r="K30" s="198"/>
      <c r="L30" s="199"/>
      <c r="M30" s="200"/>
      <c r="N30" s="201"/>
      <c r="O30" s="202"/>
      <c r="P30" s="202"/>
      <c r="Q30" s="202"/>
      <c r="R30" s="202"/>
      <c r="S30" s="202"/>
      <c r="T30" s="203"/>
      <c r="U30" s="200"/>
      <c r="V30" s="201"/>
      <c r="W30" s="202"/>
      <c r="X30" s="202"/>
      <c r="Y30" s="202"/>
      <c r="Z30" s="202"/>
      <c r="AA30" s="202"/>
      <c r="AB30" s="203"/>
      <c r="AC30" s="200"/>
      <c r="AD30" s="201"/>
      <c r="AE30" s="202"/>
      <c r="AF30" s="202"/>
      <c r="AG30" s="202"/>
      <c r="AH30" s="202"/>
      <c r="AI30" s="202"/>
      <c r="AJ30" s="203"/>
      <c r="AK30" s="200"/>
      <c r="AL30" s="201"/>
      <c r="AM30" s="202"/>
      <c r="AN30" s="202"/>
      <c r="AO30" s="202"/>
      <c r="AP30" s="202"/>
      <c r="AQ30" s="202"/>
      <c r="AR30" s="203"/>
    </row>
    <row r="31" spans="1:44" x14ac:dyDescent="0.2">
      <c r="A31" s="204" t="s">
        <v>46</v>
      </c>
      <c r="B31" s="205"/>
      <c r="C31" s="205"/>
      <c r="D31" s="205"/>
      <c r="E31" s="24"/>
      <c r="F31" s="24"/>
      <c r="G31" s="24"/>
      <c r="H31" s="24"/>
      <c r="I31" s="24"/>
      <c r="J31" s="24"/>
      <c r="K31" s="24"/>
      <c r="L31" s="25"/>
      <c r="M31" s="192">
        <f>M32+M33+M34</f>
        <v>270</v>
      </c>
      <c r="N31" s="193"/>
      <c r="O31" s="190"/>
      <c r="P31" s="190"/>
      <c r="Q31" s="190"/>
      <c r="R31" s="190"/>
      <c r="S31" s="190"/>
      <c r="T31" s="191"/>
      <c r="U31" s="192">
        <f>U32+U33+U34</f>
        <v>260</v>
      </c>
      <c r="V31" s="193"/>
      <c r="W31" s="190"/>
      <c r="X31" s="190"/>
      <c r="Y31" s="190"/>
      <c r="Z31" s="190"/>
      <c r="AA31" s="190"/>
      <c r="AB31" s="191"/>
      <c r="AC31" s="192">
        <f>AC32+AC33+AC34</f>
        <v>270</v>
      </c>
      <c r="AD31" s="193"/>
      <c r="AE31" s="190"/>
      <c r="AF31" s="190"/>
      <c r="AG31" s="190"/>
      <c r="AH31" s="190"/>
      <c r="AI31" s="190"/>
      <c r="AJ31" s="191"/>
      <c r="AK31" s="192">
        <f>AK32+AK33+AK34</f>
        <v>285</v>
      </c>
      <c r="AL31" s="193"/>
      <c r="AM31" s="190"/>
      <c r="AN31" s="190"/>
      <c r="AO31" s="190"/>
      <c r="AP31" s="190"/>
      <c r="AQ31" s="190"/>
      <c r="AR31" s="191"/>
    </row>
    <row r="32" spans="1:44" x14ac:dyDescent="0.2">
      <c r="A32" s="204" t="s">
        <v>47</v>
      </c>
      <c r="B32" s="205"/>
      <c r="C32" s="205"/>
      <c r="D32" s="205"/>
      <c r="E32" s="24"/>
      <c r="F32" s="24"/>
      <c r="G32" s="24"/>
      <c r="H32" s="24"/>
      <c r="I32" s="24"/>
      <c r="J32" s="24"/>
      <c r="K32" s="24"/>
      <c r="L32" s="25"/>
      <c r="M32" s="194">
        <v>170</v>
      </c>
      <c r="N32" s="195"/>
      <c r="O32" s="32"/>
      <c r="P32" s="32"/>
      <c r="Q32" s="32"/>
      <c r="R32" s="32"/>
      <c r="S32" s="32"/>
      <c r="T32" s="33"/>
      <c r="U32" s="194">
        <v>180</v>
      </c>
      <c r="V32" s="195"/>
      <c r="W32" s="32"/>
      <c r="X32" s="32"/>
      <c r="Y32" s="32"/>
      <c r="Z32" s="32"/>
      <c r="AA32" s="32"/>
      <c r="AB32" s="33"/>
      <c r="AC32" s="194">
        <v>170</v>
      </c>
      <c r="AD32" s="195"/>
      <c r="AE32" s="32"/>
      <c r="AF32" s="32"/>
      <c r="AG32" s="32"/>
      <c r="AH32" s="32"/>
      <c r="AI32" s="32"/>
      <c r="AJ32" s="33"/>
      <c r="AK32" s="194">
        <v>190</v>
      </c>
      <c r="AL32" s="195"/>
      <c r="AM32" s="32"/>
      <c r="AN32" s="32"/>
      <c r="AO32" s="32"/>
      <c r="AP32" s="32"/>
      <c r="AQ32" s="32"/>
      <c r="AR32" s="33"/>
    </row>
    <row r="33" spans="1:44" x14ac:dyDescent="0.2">
      <c r="A33" s="204" t="s">
        <v>48</v>
      </c>
      <c r="B33" s="205"/>
      <c r="C33" s="205"/>
      <c r="D33" s="205"/>
      <c r="E33" s="24">
        <v>47.8</v>
      </c>
      <c r="F33" s="24">
        <v>0.5</v>
      </c>
      <c r="G33" s="24">
        <v>48.9</v>
      </c>
      <c r="H33" s="24">
        <v>25</v>
      </c>
      <c r="I33" s="24"/>
      <c r="J33" s="24"/>
      <c r="K33" s="24"/>
      <c r="L33" s="25"/>
      <c r="M33" s="194">
        <v>70</v>
      </c>
      <c r="N33" s="195"/>
      <c r="O33" s="32"/>
      <c r="P33" s="32"/>
      <c r="Q33" s="32"/>
      <c r="R33" s="32"/>
      <c r="S33" s="32"/>
      <c r="T33" s="33"/>
      <c r="U33" s="194">
        <v>60</v>
      </c>
      <c r="V33" s="195"/>
      <c r="W33" s="32"/>
      <c r="X33" s="32"/>
      <c r="Y33" s="32"/>
      <c r="Z33" s="32"/>
      <c r="AA33" s="32"/>
      <c r="AB33" s="33"/>
      <c r="AC33" s="194">
        <v>70</v>
      </c>
      <c r="AD33" s="195"/>
      <c r="AE33" s="32"/>
      <c r="AF33" s="32"/>
      <c r="AG33" s="32"/>
      <c r="AH33" s="32"/>
      <c r="AI33" s="32"/>
      <c r="AJ33" s="33"/>
      <c r="AK33" s="194">
        <v>65</v>
      </c>
      <c r="AL33" s="195"/>
      <c r="AM33" s="32"/>
      <c r="AN33" s="32"/>
      <c r="AO33" s="32"/>
      <c r="AP33" s="32"/>
      <c r="AQ33" s="32"/>
      <c r="AR33" s="33"/>
    </row>
    <row r="34" spans="1:44" x14ac:dyDescent="0.2">
      <c r="A34" s="204" t="s">
        <v>49</v>
      </c>
      <c r="B34" s="205"/>
      <c r="C34" s="205"/>
      <c r="D34" s="205"/>
      <c r="E34" s="24">
        <v>47.8</v>
      </c>
      <c r="F34" s="24">
        <v>0.5</v>
      </c>
      <c r="G34" s="24">
        <v>48.9</v>
      </c>
      <c r="H34" s="24">
        <v>25</v>
      </c>
      <c r="I34" s="24"/>
      <c r="J34" s="24"/>
      <c r="K34" s="24"/>
      <c r="L34" s="25"/>
      <c r="M34" s="194">
        <v>30</v>
      </c>
      <c r="N34" s="195"/>
      <c r="O34" s="32"/>
      <c r="P34" s="32"/>
      <c r="Q34" s="32"/>
      <c r="R34" s="32"/>
      <c r="S34" s="32"/>
      <c r="T34" s="33"/>
      <c r="U34" s="194">
        <v>20</v>
      </c>
      <c r="V34" s="195"/>
      <c r="W34" s="32"/>
      <c r="X34" s="32"/>
      <c r="Y34" s="32"/>
      <c r="Z34" s="32"/>
      <c r="AA34" s="32"/>
      <c r="AB34" s="33"/>
      <c r="AC34" s="194">
        <v>30</v>
      </c>
      <c r="AD34" s="195"/>
      <c r="AE34" s="32"/>
      <c r="AF34" s="32"/>
      <c r="AG34" s="32"/>
      <c r="AH34" s="32"/>
      <c r="AI34" s="32"/>
      <c r="AJ34" s="33"/>
      <c r="AK34" s="194">
        <v>30</v>
      </c>
      <c r="AL34" s="195"/>
      <c r="AM34" s="32"/>
      <c r="AN34" s="32"/>
      <c r="AO34" s="32"/>
      <c r="AP34" s="32"/>
      <c r="AQ34" s="32"/>
      <c r="AR34" s="33"/>
    </row>
    <row r="35" spans="1:44" x14ac:dyDescent="0.2">
      <c r="A35" s="204" t="s">
        <v>50</v>
      </c>
      <c r="B35" s="205"/>
      <c r="C35" s="205"/>
      <c r="D35" s="205"/>
      <c r="E35" s="24"/>
      <c r="F35" s="24"/>
      <c r="G35" s="24"/>
      <c r="H35" s="24"/>
      <c r="I35" s="24"/>
      <c r="J35" s="24"/>
      <c r="K35" s="24"/>
      <c r="L35" s="25"/>
      <c r="M35" s="194" t="s">
        <v>82</v>
      </c>
      <c r="N35" s="195"/>
      <c r="O35" s="32"/>
      <c r="P35" s="32"/>
      <c r="Q35" s="32"/>
      <c r="R35" s="32"/>
      <c r="S35" s="32"/>
      <c r="T35" s="33"/>
      <c r="U35" s="194" t="s">
        <v>82</v>
      </c>
      <c r="V35" s="195"/>
      <c r="W35" s="32"/>
      <c r="X35" s="32"/>
      <c r="Y35" s="32"/>
      <c r="Z35" s="32"/>
      <c r="AA35" s="32"/>
      <c r="AB35" s="33"/>
      <c r="AC35" s="194" t="s">
        <v>82</v>
      </c>
      <c r="AD35" s="195"/>
      <c r="AE35" s="32"/>
      <c r="AF35" s="32"/>
      <c r="AG35" s="32"/>
      <c r="AH35" s="32"/>
      <c r="AI35" s="32"/>
      <c r="AJ35" s="33"/>
      <c r="AK35" s="194" t="s">
        <v>82</v>
      </c>
      <c r="AL35" s="195"/>
      <c r="AM35" s="32"/>
      <c r="AN35" s="32"/>
      <c r="AO35" s="32"/>
      <c r="AP35" s="32"/>
      <c r="AQ35" s="32"/>
      <c r="AR35" s="33"/>
    </row>
    <row r="36" spans="1:44" ht="13.5" thickBot="1" x14ac:dyDescent="0.25">
      <c r="A36" s="209" t="s">
        <v>51</v>
      </c>
      <c r="B36" s="210"/>
      <c r="C36" s="210"/>
      <c r="D36" s="210"/>
      <c r="E36" s="211"/>
      <c r="F36" s="211"/>
      <c r="G36" s="211"/>
      <c r="H36" s="211"/>
      <c r="I36" s="211"/>
      <c r="J36" s="211"/>
      <c r="K36" s="211"/>
      <c r="L36" s="212"/>
      <c r="M36" s="207"/>
      <c r="N36" s="208"/>
      <c r="O36" s="99"/>
      <c r="P36" s="99"/>
      <c r="Q36" s="99"/>
      <c r="R36" s="99"/>
      <c r="S36" s="99"/>
      <c r="T36" s="206"/>
      <c r="U36" s="207"/>
      <c r="V36" s="208"/>
      <c r="W36" s="99"/>
      <c r="X36" s="99"/>
      <c r="Y36" s="99"/>
      <c r="Z36" s="99"/>
      <c r="AA36" s="99"/>
      <c r="AB36" s="206"/>
      <c r="AC36" s="207"/>
      <c r="AD36" s="208"/>
      <c r="AE36" s="99"/>
      <c r="AF36" s="99"/>
      <c r="AG36" s="99"/>
      <c r="AH36" s="99"/>
      <c r="AI36" s="99"/>
      <c r="AJ36" s="206"/>
      <c r="AK36" s="207"/>
      <c r="AL36" s="208"/>
      <c r="AM36" s="99"/>
      <c r="AN36" s="99"/>
      <c r="AO36" s="99"/>
      <c r="AP36" s="99"/>
      <c r="AQ36" s="99"/>
      <c r="AR36" s="206"/>
    </row>
    <row r="37" spans="1:44" x14ac:dyDescent="0.2">
      <c r="A37" s="196" t="s">
        <v>52</v>
      </c>
      <c r="B37" s="197"/>
      <c r="C37" s="197"/>
      <c r="D37" s="197"/>
      <c r="E37" s="26"/>
      <c r="F37" s="26"/>
      <c r="G37" s="26"/>
      <c r="H37" s="26"/>
      <c r="I37" s="26"/>
      <c r="J37" s="26"/>
      <c r="K37" s="26"/>
      <c r="L37" s="26"/>
      <c r="M37" s="19"/>
      <c r="N37" s="19"/>
      <c r="O37" s="20"/>
      <c r="P37" s="20"/>
      <c r="Q37" s="20"/>
      <c r="R37" s="20"/>
      <c r="S37" s="20"/>
      <c r="T37" s="20"/>
      <c r="U37" s="19"/>
      <c r="V37" s="19"/>
      <c r="W37" s="20"/>
      <c r="X37" s="20"/>
      <c r="Y37" s="20"/>
      <c r="Z37" s="20"/>
      <c r="AA37" s="20"/>
      <c r="AB37" s="20"/>
      <c r="AC37" s="19"/>
      <c r="AD37" s="19"/>
      <c r="AE37" s="20"/>
      <c r="AF37" s="20"/>
      <c r="AG37" s="20"/>
      <c r="AH37" s="20"/>
      <c r="AI37" s="20"/>
      <c r="AJ37" s="20"/>
      <c r="AK37" s="19"/>
      <c r="AL37" s="19"/>
      <c r="AM37" s="20"/>
      <c r="AN37" s="20"/>
      <c r="AO37" s="20"/>
      <c r="AP37" s="20"/>
      <c r="AQ37" s="20"/>
      <c r="AR37" s="27"/>
    </row>
    <row r="38" spans="1:44" x14ac:dyDescent="0.2">
      <c r="A38" s="204" t="s">
        <v>53</v>
      </c>
      <c r="B38" s="205"/>
      <c r="C38" s="205"/>
      <c r="D38" s="205"/>
      <c r="E38" s="24"/>
      <c r="F38" s="24"/>
      <c r="G38" s="24"/>
      <c r="H38" s="24"/>
      <c r="I38" s="24"/>
      <c r="J38" s="24"/>
      <c r="K38" s="24"/>
      <c r="L38" s="25"/>
      <c r="M38" s="213">
        <f>M39+M40+M41+M42+M43</f>
        <v>920</v>
      </c>
      <c r="N38" s="214"/>
      <c r="O38" s="190"/>
      <c r="P38" s="190"/>
      <c r="Q38" s="190"/>
      <c r="R38" s="190"/>
      <c r="S38" s="190"/>
      <c r="T38" s="191"/>
      <c r="U38" s="213">
        <f>U39+U40+U41+U42+U43</f>
        <v>880</v>
      </c>
      <c r="V38" s="214"/>
      <c r="W38" s="190"/>
      <c r="X38" s="190"/>
      <c r="Y38" s="190"/>
      <c r="Z38" s="190"/>
      <c r="AA38" s="190"/>
      <c r="AB38" s="191"/>
      <c r="AC38" s="213">
        <f>AC39+AC40+AC41+AC42+AC43</f>
        <v>890</v>
      </c>
      <c r="AD38" s="214"/>
      <c r="AE38" s="190"/>
      <c r="AF38" s="190"/>
      <c r="AG38" s="190"/>
      <c r="AH38" s="190"/>
      <c r="AI38" s="190"/>
      <c r="AJ38" s="191"/>
      <c r="AK38" s="213">
        <f>AK39+AK40+AK41+AK42+AK43</f>
        <v>920</v>
      </c>
      <c r="AL38" s="214"/>
      <c r="AM38" s="190"/>
      <c r="AN38" s="190"/>
      <c r="AO38" s="190"/>
      <c r="AP38" s="190"/>
      <c r="AQ38" s="190"/>
      <c r="AR38" s="191"/>
    </row>
    <row r="39" spans="1:44" x14ac:dyDescent="0.2">
      <c r="A39" s="204" t="s">
        <v>54</v>
      </c>
      <c r="B39" s="205"/>
      <c r="C39" s="205"/>
      <c r="D39" s="205"/>
      <c r="E39" s="24"/>
      <c r="F39" s="24"/>
      <c r="G39" s="24"/>
      <c r="H39" s="24"/>
      <c r="I39" s="24"/>
      <c r="J39" s="24"/>
      <c r="K39" s="24"/>
      <c r="L39" s="25"/>
      <c r="M39" s="194">
        <v>60</v>
      </c>
      <c r="N39" s="195"/>
      <c r="O39" s="32"/>
      <c r="P39" s="32"/>
      <c r="Q39" s="32"/>
      <c r="R39" s="32"/>
      <c r="S39" s="32"/>
      <c r="T39" s="33"/>
      <c r="U39" s="194">
        <v>50</v>
      </c>
      <c r="V39" s="195"/>
      <c r="W39" s="32"/>
      <c r="X39" s="32"/>
      <c r="Y39" s="32"/>
      <c r="Z39" s="32"/>
      <c r="AA39" s="32"/>
      <c r="AB39" s="33"/>
      <c r="AC39" s="194">
        <v>40</v>
      </c>
      <c r="AD39" s="195"/>
      <c r="AE39" s="32"/>
      <c r="AF39" s="32"/>
      <c r="AG39" s="32"/>
      <c r="AH39" s="32"/>
      <c r="AI39" s="32"/>
      <c r="AJ39" s="33"/>
      <c r="AK39" s="194">
        <v>50</v>
      </c>
      <c r="AL39" s="195"/>
      <c r="AM39" s="32"/>
      <c r="AN39" s="32"/>
      <c r="AO39" s="32"/>
      <c r="AP39" s="32"/>
      <c r="AQ39" s="32"/>
      <c r="AR39" s="33"/>
    </row>
    <row r="40" spans="1:44" x14ac:dyDescent="0.2">
      <c r="A40" s="204" t="s">
        <v>55</v>
      </c>
      <c r="B40" s="205"/>
      <c r="C40" s="205"/>
      <c r="D40" s="205"/>
      <c r="E40" s="24"/>
      <c r="F40" s="24"/>
      <c r="G40" s="24"/>
      <c r="H40" s="24"/>
      <c r="I40" s="24"/>
      <c r="J40" s="24"/>
      <c r="K40" s="24"/>
      <c r="L40" s="25"/>
      <c r="M40" s="194">
        <v>60</v>
      </c>
      <c r="N40" s="195"/>
      <c r="O40" s="32"/>
      <c r="P40" s="32"/>
      <c r="Q40" s="32"/>
      <c r="R40" s="32"/>
      <c r="S40" s="32"/>
      <c r="T40" s="33"/>
      <c r="U40" s="194">
        <v>70</v>
      </c>
      <c r="V40" s="195"/>
      <c r="W40" s="32"/>
      <c r="X40" s="32"/>
      <c r="Y40" s="32"/>
      <c r="Z40" s="32"/>
      <c r="AA40" s="32"/>
      <c r="AB40" s="33"/>
      <c r="AC40" s="194">
        <v>60</v>
      </c>
      <c r="AD40" s="195"/>
      <c r="AE40" s="32"/>
      <c r="AF40" s="32"/>
      <c r="AG40" s="32"/>
      <c r="AH40" s="32"/>
      <c r="AI40" s="32"/>
      <c r="AJ40" s="33"/>
      <c r="AK40" s="194">
        <v>70</v>
      </c>
      <c r="AL40" s="195"/>
      <c r="AM40" s="32"/>
      <c r="AN40" s="32"/>
      <c r="AO40" s="32"/>
      <c r="AP40" s="32"/>
      <c r="AQ40" s="32"/>
      <c r="AR40" s="33"/>
    </row>
    <row r="41" spans="1:44" x14ac:dyDescent="0.2">
      <c r="A41" s="204" t="s">
        <v>56</v>
      </c>
      <c r="B41" s="205"/>
      <c r="C41" s="205"/>
      <c r="D41" s="205"/>
      <c r="E41" s="24">
        <v>47.8</v>
      </c>
      <c r="F41" s="24">
        <v>0.5</v>
      </c>
      <c r="G41" s="24">
        <v>48.9</v>
      </c>
      <c r="H41" s="24">
        <v>25</v>
      </c>
      <c r="I41" s="24"/>
      <c r="J41" s="24"/>
      <c r="K41" s="24"/>
      <c r="L41" s="25"/>
      <c r="M41" s="194">
        <v>250</v>
      </c>
      <c r="N41" s="195"/>
      <c r="O41" s="32"/>
      <c r="P41" s="32"/>
      <c r="Q41" s="32"/>
      <c r="R41" s="32"/>
      <c r="S41" s="32"/>
      <c r="T41" s="33"/>
      <c r="U41" s="194">
        <v>210</v>
      </c>
      <c r="V41" s="195"/>
      <c r="W41" s="32"/>
      <c r="X41" s="32"/>
      <c r="Y41" s="32"/>
      <c r="Z41" s="32"/>
      <c r="AA41" s="32"/>
      <c r="AB41" s="33"/>
      <c r="AC41" s="194">
        <v>240</v>
      </c>
      <c r="AD41" s="195"/>
      <c r="AE41" s="32"/>
      <c r="AF41" s="32"/>
      <c r="AG41" s="32"/>
      <c r="AH41" s="32"/>
      <c r="AI41" s="32"/>
      <c r="AJ41" s="33"/>
      <c r="AK41" s="194">
        <v>220</v>
      </c>
      <c r="AL41" s="195"/>
      <c r="AM41" s="32"/>
      <c r="AN41" s="32"/>
      <c r="AO41" s="32"/>
      <c r="AP41" s="32"/>
      <c r="AQ41" s="32"/>
      <c r="AR41" s="33"/>
    </row>
    <row r="42" spans="1:44" x14ac:dyDescent="0.2">
      <c r="A42" s="204" t="s">
        <v>57</v>
      </c>
      <c r="B42" s="205"/>
      <c r="C42" s="205"/>
      <c r="D42" s="205"/>
      <c r="E42" s="24"/>
      <c r="F42" s="24"/>
      <c r="G42" s="24"/>
      <c r="H42" s="24"/>
      <c r="I42" s="24"/>
      <c r="J42" s="24"/>
      <c r="K42" s="24"/>
      <c r="L42" s="25"/>
      <c r="M42" s="194">
        <v>350</v>
      </c>
      <c r="N42" s="195"/>
      <c r="O42" s="32"/>
      <c r="P42" s="32"/>
      <c r="Q42" s="32"/>
      <c r="R42" s="32"/>
      <c r="S42" s="32"/>
      <c r="T42" s="33"/>
      <c r="U42" s="194">
        <v>350</v>
      </c>
      <c r="V42" s="195"/>
      <c r="W42" s="32"/>
      <c r="X42" s="32"/>
      <c r="Y42" s="32"/>
      <c r="Z42" s="32"/>
      <c r="AA42" s="32"/>
      <c r="AB42" s="33"/>
      <c r="AC42" s="194">
        <v>350</v>
      </c>
      <c r="AD42" s="195"/>
      <c r="AE42" s="32"/>
      <c r="AF42" s="32"/>
      <c r="AG42" s="32"/>
      <c r="AH42" s="32"/>
      <c r="AI42" s="32"/>
      <c r="AJ42" s="33"/>
      <c r="AK42" s="194">
        <v>390</v>
      </c>
      <c r="AL42" s="195"/>
      <c r="AM42" s="32"/>
      <c r="AN42" s="32"/>
      <c r="AO42" s="32"/>
      <c r="AP42" s="32"/>
      <c r="AQ42" s="32"/>
      <c r="AR42" s="33"/>
    </row>
    <row r="43" spans="1:44" x14ac:dyDescent="0.2">
      <c r="A43" s="204" t="s">
        <v>58</v>
      </c>
      <c r="B43" s="205"/>
      <c r="C43" s="205"/>
      <c r="D43" s="205"/>
      <c r="E43" s="24">
        <v>47.8</v>
      </c>
      <c r="F43" s="24">
        <v>0.5</v>
      </c>
      <c r="G43" s="24">
        <v>48.9</v>
      </c>
      <c r="H43" s="24">
        <v>25</v>
      </c>
      <c r="I43" s="24"/>
      <c r="J43" s="24"/>
      <c r="K43" s="24"/>
      <c r="L43" s="25"/>
      <c r="M43" s="194">
        <v>200</v>
      </c>
      <c r="N43" s="195"/>
      <c r="O43" s="32"/>
      <c r="P43" s="32"/>
      <c r="Q43" s="32"/>
      <c r="R43" s="32"/>
      <c r="S43" s="32"/>
      <c r="T43" s="33"/>
      <c r="U43" s="194">
        <v>200</v>
      </c>
      <c r="V43" s="195"/>
      <c r="W43" s="32"/>
      <c r="X43" s="32"/>
      <c r="Y43" s="32"/>
      <c r="Z43" s="32"/>
      <c r="AA43" s="32"/>
      <c r="AB43" s="33"/>
      <c r="AC43" s="194">
        <v>200</v>
      </c>
      <c r="AD43" s="195"/>
      <c r="AE43" s="32"/>
      <c r="AF43" s="32"/>
      <c r="AG43" s="32"/>
      <c r="AH43" s="32"/>
      <c r="AI43" s="32"/>
      <c r="AJ43" s="33"/>
      <c r="AK43" s="194">
        <v>190</v>
      </c>
      <c r="AL43" s="195"/>
      <c r="AM43" s="32"/>
      <c r="AN43" s="32"/>
      <c r="AO43" s="32"/>
      <c r="AP43" s="32"/>
      <c r="AQ43" s="32"/>
      <c r="AR43" s="33"/>
    </row>
    <row r="44" spans="1:44" x14ac:dyDescent="0.2">
      <c r="A44" s="204" t="s">
        <v>59</v>
      </c>
      <c r="B44" s="205"/>
      <c r="C44" s="205"/>
      <c r="D44" s="205"/>
      <c r="E44" s="24">
        <v>47.8</v>
      </c>
      <c r="F44" s="24">
        <v>0.5</v>
      </c>
      <c r="G44" s="24">
        <v>48.9</v>
      </c>
      <c r="H44" s="24">
        <v>25</v>
      </c>
      <c r="I44" s="24"/>
      <c r="J44" s="24"/>
      <c r="K44" s="24"/>
      <c r="L44" s="25"/>
      <c r="M44" s="194" t="s">
        <v>82</v>
      </c>
      <c r="N44" s="195"/>
      <c r="O44" s="32"/>
      <c r="P44" s="32"/>
      <c r="Q44" s="32"/>
      <c r="R44" s="32"/>
      <c r="S44" s="32"/>
      <c r="T44" s="33"/>
      <c r="U44" s="194" t="s">
        <v>82</v>
      </c>
      <c r="V44" s="195"/>
      <c r="W44" s="32"/>
      <c r="X44" s="32"/>
      <c r="Y44" s="32"/>
      <c r="Z44" s="32"/>
      <c r="AA44" s="32"/>
      <c r="AB44" s="33"/>
      <c r="AC44" s="194" t="s">
        <v>82</v>
      </c>
      <c r="AD44" s="195"/>
      <c r="AE44" s="32"/>
      <c r="AF44" s="32"/>
      <c r="AG44" s="32"/>
      <c r="AH44" s="32"/>
      <c r="AI44" s="32"/>
      <c r="AJ44" s="33"/>
      <c r="AK44" s="194" t="s">
        <v>82</v>
      </c>
      <c r="AL44" s="195"/>
      <c r="AM44" s="32"/>
      <c r="AN44" s="32"/>
      <c r="AO44" s="32"/>
      <c r="AP44" s="32"/>
      <c r="AQ44" s="32"/>
      <c r="AR44" s="33"/>
    </row>
    <row r="45" spans="1:44" ht="13.5" thickBot="1" x14ac:dyDescent="0.25">
      <c r="A45" s="209" t="s">
        <v>60</v>
      </c>
      <c r="B45" s="210"/>
      <c r="C45" s="210"/>
      <c r="D45" s="210"/>
      <c r="E45" s="211"/>
      <c r="F45" s="211"/>
      <c r="G45" s="211"/>
      <c r="H45" s="211"/>
      <c r="I45" s="211"/>
      <c r="J45" s="211"/>
      <c r="K45" s="211"/>
      <c r="L45" s="212"/>
      <c r="M45" s="207"/>
      <c r="N45" s="208"/>
      <c r="O45" s="99"/>
      <c r="P45" s="99"/>
      <c r="Q45" s="99"/>
      <c r="R45" s="99"/>
      <c r="S45" s="99"/>
      <c r="T45" s="206"/>
      <c r="U45" s="207"/>
      <c r="V45" s="208"/>
      <c r="W45" s="99"/>
      <c r="X45" s="99"/>
      <c r="Y45" s="99"/>
      <c r="Z45" s="99"/>
      <c r="AA45" s="99"/>
      <c r="AB45" s="206"/>
      <c r="AC45" s="207"/>
      <c r="AD45" s="208"/>
      <c r="AE45" s="99"/>
      <c r="AF45" s="99"/>
      <c r="AG45" s="99"/>
      <c r="AH45" s="99"/>
      <c r="AI45" s="99"/>
      <c r="AJ45" s="206"/>
      <c r="AK45" s="207"/>
      <c r="AL45" s="208"/>
      <c r="AM45" s="99"/>
      <c r="AN45" s="99"/>
      <c r="AO45" s="99"/>
      <c r="AP45" s="99"/>
      <c r="AQ45" s="99"/>
      <c r="AR45" s="206"/>
    </row>
    <row r="46" spans="1:44" x14ac:dyDescent="0.2">
      <c r="A46" s="196" t="s">
        <v>61</v>
      </c>
      <c r="B46" s="197"/>
      <c r="C46" s="197"/>
      <c r="D46" s="197"/>
      <c r="E46" s="26"/>
      <c r="F46" s="26"/>
      <c r="G46" s="26"/>
      <c r="H46" s="26"/>
      <c r="I46" s="26"/>
      <c r="J46" s="26"/>
      <c r="K46" s="26"/>
      <c r="L46" s="26"/>
      <c r="M46" s="19"/>
      <c r="N46" s="19"/>
      <c r="O46" s="20"/>
      <c r="P46" s="20"/>
      <c r="Q46" s="20"/>
      <c r="R46" s="20"/>
      <c r="S46" s="20"/>
      <c r="T46" s="20"/>
      <c r="U46" s="19"/>
      <c r="V46" s="19"/>
      <c r="W46" s="20"/>
      <c r="X46" s="20"/>
      <c r="Y46" s="20"/>
      <c r="Z46" s="20"/>
      <c r="AA46" s="20"/>
      <c r="AB46" s="20"/>
      <c r="AC46" s="19"/>
      <c r="AD46" s="19"/>
      <c r="AE46" s="20"/>
      <c r="AF46" s="20"/>
      <c r="AG46" s="20"/>
      <c r="AH46" s="20"/>
      <c r="AI46" s="20"/>
      <c r="AJ46" s="20"/>
      <c r="AK46" s="19"/>
      <c r="AL46" s="19"/>
      <c r="AM46" s="20"/>
      <c r="AN46" s="20"/>
      <c r="AO46" s="20"/>
      <c r="AP46" s="20"/>
      <c r="AQ46" s="20"/>
      <c r="AR46" s="27"/>
    </row>
    <row r="47" spans="1:44" x14ac:dyDescent="0.2">
      <c r="A47" s="204" t="s">
        <v>62</v>
      </c>
      <c r="B47" s="205"/>
      <c r="C47" s="205"/>
      <c r="D47" s="205"/>
      <c r="E47" s="24"/>
      <c r="F47" s="24"/>
      <c r="G47" s="24"/>
      <c r="H47" s="24"/>
      <c r="I47" s="24"/>
      <c r="J47" s="24"/>
      <c r="K47" s="24"/>
      <c r="L47" s="25"/>
      <c r="M47" s="213">
        <f>M49+M50+M51+M52+M53+M54+M48</f>
        <v>340</v>
      </c>
      <c r="N47" s="214"/>
      <c r="O47" s="190"/>
      <c r="P47" s="190"/>
      <c r="Q47" s="190"/>
      <c r="R47" s="190"/>
      <c r="S47" s="190"/>
      <c r="T47" s="191"/>
      <c r="U47" s="213">
        <f>U49+U50+U51+U52+U53+U54+U48</f>
        <v>330</v>
      </c>
      <c r="V47" s="214"/>
      <c r="W47" s="190"/>
      <c r="X47" s="190"/>
      <c r="Y47" s="190"/>
      <c r="Z47" s="190"/>
      <c r="AA47" s="190"/>
      <c r="AB47" s="191"/>
      <c r="AC47" s="213">
        <f>AC49+AC50+AC51+AC52+AC53+AC54+AC48</f>
        <v>330</v>
      </c>
      <c r="AD47" s="214"/>
      <c r="AE47" s="190"/>
      <c r="AF47" s="190"/>
      <c r="AG47" s="190"/>
      <c r="AH47" s="190"/>
      <c r="AI47" s="190"/>
      <c r="AJ47" s="191"/>
      <c r="AK47" s="213">
        <f>AK49+AK50+AK51+AK52+AK53+AK54+AK48</f>
        <v>360</v>
      </c>
      <c r="AL47" s="214"/>
      <c r="AM47" s="190"/>
      <c r="AN47" s="190"/>
      <c r="AO47" s="190"/>
      <c r="AP47" s="190"/>
      <c r="AQ47" s="190"/>
      <c r="AR47" s="191"/>
    </row>
    <row r="48" spans="1:44" x14ac:dyDescent="0.2">
      <c r="A48" s="204" t="s">
        <v>63</v>
      </c>
      <c r="B48" s="205"/>
      <c r="C48" s="205"/>
      <c r="D48" s="205"/>
      <c r="E48" s="24">
        <v>47.8</v>
      </c>
      <c r="F48" s="24">
        <v>0.5</v>
      </c>
      <c r="G48" s="24">
        <v>48.9</v>
      </c>
      <c r="H48" s="24">
        <v>25</v>
      </c>
      <c r="I48" s="24"/>
      <c r="J48" s="24"/>
      <c r="K48" s="24"/>
      <c r="L48" s="25"/>
      <c r="M48" s="34">
        <v>60</v>
      </c>
      <c r="N48" s="35"/>
      <c r="O48" s="215"/>
      <c r="P48" s="216"/>
      <c r="Q48" s="217"/>
      <c r="R48" s="215"/>
      <c r="S48" s="216"/>
      <c r="T48" s="218"/>
      <c r="U48" s="34">
        <v>60</v>
      </c>
      <c r="V48" s="35"/>
      <c r="W48" s="215"/>
      <c r="X48" s="216"/>
      <c r="Y48" s="217"/>
      <c r="Z48" s="215"/>
      <c r="AA48" s="216"/>
      <c r="AB48" s="218"/>
      <c r="AC48" s="34">
        <v>60</v>
      </c>
      <c r="AD48" s="35"/>
      <c r="AE48" s="215"/>
      <c r="AF48" s="216"/>
      <c r="AG48" s="217"/>
      <c r="AH48" s="215"/>
      <c r="AI48" s="216"/>
      <c r="AJ48" s="218"/>
      <c r="AK48" s="34">
        <v>70</v>
      </c>
      <c r="AL48" s="35"/>
      <c r="AM48" s="32"/>
      <c r="AN48" s="32"/>
      <c r="AO48" s="32"/>
      <c r="AP48" s="32"/>
      <c r="AQ48" s="32"/>
      <c r="AR48" s="33"/>
    </row>
    <row r="49" spans="1:44" x14ac:dyDescent="0.2">
      <c r="A49" s="204" t="s">
        <v>79</v>
      </c>
      <c r="B49" s="205"/>
      <c r="C49" s="205"/>
      <c r="D49" s="205"/>
      <c r="E49" s="24"/>
      <c r="F49" s="24"/>
      <c r="G49" s="24"/>
      <c r="H49" s="24"/>
      <c r="I49" s="24"/>
      <c r="J49" s="24"/>
      <c r="K49" s="24"/>
      <c r="L49" s="25"/>
      <c r="M49" s="194">
        <v>170</v>
      </c>
      <c r="N49" s="195"/>
      <c r="O49" s="32"/>
      <c r="P49" s="32"/>
      <c r="Q49" s="32"/>
      <c r="R49" s="32"/>
      <c r="S49" s="32"/>
      <c r="T49" s="33"/>
      <c r="U49" s="194">
        <v>160</v>
      </c>
      <c r="V49" s="195"/>
      <c r="W49" s="32"/>
      <c r="X49" s="32"/>
      <c r="Y49" s="32"/>
      <c r="Z49" s="32"/>
      <c r="AA49" s="32"/>
      <c r="AB49" s="33"/>
      <c r="AC49" s="194">
        <v>170</v>
      </c>
      <c r="AD49" s="195"/>
      <c r="AE49" s="32"/>
      <c r="AF49" s="32"/>
      <c r="AG49" s="32"/>
      <c r="AH49" s="32"/>
      <c r="AI49" s="32"/>
      <c r="AJ49" s="33"/>
      <c r="AK49" s="194">
        <v>150</v>
      </c>
      <c r="AL49" s="195"/>
      <c r="AM49" s="32"/>
      <c r="AN49" s="32"/>
      <c r="AO49" s="32"/>
      <c r="AP49" s="32"/>
      <c r="AQ49" s="32"/>
      <c r="AR49" s="33"/>
    </row>
    <row r="50" spans="1:44" x14ac:dyDescent="0.2">
      <c r="A50" s="204" t="s">
        <v>64</v>
      </c>
      <c r="B50" s="205"/>
      <c r="C50" s="205"/>
      <c r="D50" s="205"/>
      <c r="E50" s="24">
        <v>47.8</v>
      </c>
      <c r="F50" s="24">
        <v>0.5</v>
      </c>
      <c r="G50" s="24">
        <v>48.9</v>
      </c>
      <c r="H50" s="24">
        <v>25</v>
      </c>
      <c r="I50" s="24"/>
      <c r="J50" s="24"/>
      <c r="K50" s="24"/>
      <c r="L50" s="25"/>
      <c r="M50" s="194">
        <v>5</v>
      </c>
      <c r="N50" s="195"/>
      <c r="O50" s="32"/>
      <c r="P50" s="32"/>
      <c r="Q50" s="32"/>
      <c r="R50" s="32"/>
      <c r="S50" s="32"/>
      <c r="T50" s="33"/>
      <c r="U50" s="194">
        <v>5</v>
      </c>
      <c r="V50" s="195"/>
      <c r="W50" s="32"/>
      <c r="X50" s="32"/>
      <c r="Y50" s="32"/>
      <c r="Z50" s="32"/>
      <c r="AA50" s="32"/>
      <c r="AB50" s="33"/>
      <c r="AC50" s="194">
        <v>5</v>
      </c>
      <c r="AD50" s="195"/>
      <c r="AE50" s="32"/>
      <c r="AF50" s="32"/>
      <c r="AG50" s="32"/>
      <c r="AH50" s="32"/>
      <c r="AI50" s="32"/>
      <c r="AJ50" s="33"/>
      <c r="AK50" s="194">
        <v>5</v>
      </c>
      <c r="AL50" s="195"/>
      <c r="AM50" s="32"/>
      <c r="AN50" s="32"/>
      <c r="AO50" s="32"/>
      <c r="AP50" s="32"/>
      <c r="AQ50" s="32"/>
      <c r="AR50" s="33"/>
    </row>
    <row r="51" spans="1:44" x14ac:dyDescent="0.2">
      <c r="A51" s="204" t="s">
        <v>65</v>
      </c>
      <c r="B51" s="205"/>
      <c r="C51" s="205"/>
      <c r="D51" s="205"/>
      <c r="E51" s="24"/>
      <c r="F51" s="24"/>
      <c r="G51" s="24"/>
      <c r="H51" s="24"/>
      <c r="I51" s="24"/>
      <c r="J51" s="24"/>
      <c r="K51" s="24"/>
      <c r="L51" s="25"/>
      <c r="M51" s="194">
        <v>60</v>
      </c>
      <c r="N51" s="195"/>
      <c r="O51" s="32"/>
      <c r="P51" s="32"/>
      <c r="Q51" s="32"/>
      <c r="R51" s="32"/>
      <c r="S51" s="32"/>
      <c r="T51" s="33"/>
      <c r="U51" s="194">
        <v>60</v>
      </c>
      <c r="V51" s="195"/>
      <c r="W51" s="32"/>
      <c r="X51" s="32"/>
      <c r="Y51" s="32"/>
      <c r="Z51" s="32"/>
      <c r="AA51" s="32"/>
      <c r="AB51" s="33"/>
      <c r="AC51" s="194">
        <v>50</v>
      </c>
      <c r="AD51" s="195"/>
      <c r="AE51" s="32"/>
      <c r="AF51" s="32"/>
      <c r="AG51" s="32"/>
      <c r="AH51" s="32"/>
      <c r="AI51" s="32"/>
      <c r="AJ51" s="33"/>
      <c r="AK51" s="194">
        <v>90</v>
      </c>
      <c r="AL51" s="195"/>
      <c r="AM51" s="32"/>
      <c r="AN51" s="32"/>
      <c r="AO51" s="32"/>
      <c r="AP51" s="32"/>
      <c r="AQ51" s="32"/>
      <c r="AR51" s="33"/>
    </row>
    <row r="52" spans="1:44" x14ac:dyDescent="0.2">
      <c r="A52" s="204" t="s">
        <v>66</v>
      </c>
      <c r="B52" s="205"/>
      <c r="C52" s="205"/>
      <c r="D52" s="205"/>
      <c r="E52" s="24"/>
      <c r="F52" s="24"/>
      <c r="G52" s="24"/>
      <c r="H52" s="24"/>
      <c r="I52" s="24"/>
      <c r="J52" s="24"/>
      <c r="K52" s="24"/>
      <c r="L52" s="25"/>
      <c r="M52" s="194">
        <v>0</v>
      </c>
      <c r="N52" s="195"/>
      <c r="O52" s="32"/>
      <c r="P52" s="32"/>
      <c r="Q52" s="32"/>
      <c r="R52" s="32"/>
      <c r="S52" s="32"/>
      <c r="T52" s="33"/>
      <c r="U52" s="194">
        <v>0</v>
      </c>
      <c r="V52" s="195"/>
      <c r="W52" s="32"/>
      <c r="X52" s="32"/>
      <c r="Y52" s="32"/>
      <c r="Z52" s="32"/>
      <c r="AA52" s="32"/>
      <c r="AB52" s="33"/>
      <c r="AC52" s="194">
        <v>0</v>
      </c>
      <c r="AD52" s="195"/>
      <c r="AE52" s="32"/>
      <c r="AF52" s="32"/>
      <c r="AG52" s="32"/>
      <c r="AH52" s="32"/>
      <c r="AI52" s="32"/>
      <c r="AJ52" s="33"/>
      <c r="AK52" s="194">
        <v>0</v>
      </c>
      <c r="AL52" s="195"/>
      <c r="AM52" s="32"/>
      <c r="AN52" s="32"/>
      <c r="AO52" s="32"/>
      <c r="AP52" s="32"/>
      <c r="AQ52" s="32"/>
      <c r="AR52" s="33"/>
    </row>
    <row r="53" spans="1:44" x14ac:dyDescent="0.2">
      <c r="A53" s="204" t="s">
        <v>67</v>
      </c>
      <c r="B53" s="205"/>
      <c r="C53" s="205"/>
      <c r="D53" s="205"/>
      <c r="E53" s="24">
        <v>47.8</v>
      </c>
      <c r="F53" s="24">
        <v>0.5</v>
      </c>
      <c r="G53" s="24">
        <v>48.9</v>
      </c>
      <c r="H53" s="24">
        <v>25</v>
      </c>
      <c r="I53" s="24"/>
      <c r="J53" s="24"/>
      <c r="K53" s="24"/>
      <c r="L53" s="25"/>
      <c r="M53" s="194">
        <v>40</v>
      </c>
      <c r="N53" s="195"/>
      <c r="O53" s="32"/>
      <c r="P53" s="32"/>
      <c r="Q53" s="32"/>
      <c r="R53" s="32"/>
      <c r="S53" s="32"/>
      <c r="T53" s="33"/>
      <c r="U53" s="194">
        <v>40</v>
      </c>
      <c r="V53" s="195"/>
      <c r="W53" s="32"/>
      <c r="X53" s="32"/>
      <c r="Y53" s="32"/>
      <c r="Z53" s="32"/>
      <c r="AA53" s="32"/>
      <c r="AB53" s="33"/>
      <c r="AC53" s="194">
        <v>40</v>
      </c>
      <c r="AD53" s="195"/>
      <c r="AE53" s="32"/>
      <c r="AF53" s="32"/>
      <c r="AG53" s="32"/>
      <c r="AH53" s="32"/>
      <c r="AI53" s="32"/>
      <c r="AJ53" s="33"/>
      <c r="AK53" s="194">
        <v>40</v>
      </c>
      <c r="AL53" s="195"/>
      <c r="AM53" s="32"/>
      <c r="AN53" s="32"/>
      <c r="AO53" s="32"/>
      <c r="AP53" s="32"/>
      <c r="AQ53" s="32"/>
      <c r="AR53" s="33"/>
    </row>
    <row r="54" spans="1:44" x14ac:dyDescent="0.2">
      <c r="A54" s="204" t="s">
        <v>68</v>
      </c>
      <c r="B54" s="205"/>
      <c r="C54" s="205"/>
      <c r="D54" s="205"/>
      <c r="E54" s="24"/>
      <c r="F54" s="24"/>
      <c r="G54" s="24"/>
      <c r="H54" s="24"/>
      <c r="I54" s="24"/>
      <c r="J54" s="24"/>
      <c r="K54" s="24"/>
      <c r="L54" s="25"/>
      <c r="M54" s="34">
        <v>5</v>
      </c>
      <c r="N54" s="35"/>
      <c r="O54" s="32"/>
      <c r="P54" s="32"/>
      <c r="Q54" s="32"/>
      <c r="R54" s="32"/>
      <c r="S54" s="32"/>
      <c r="T54" s="33"/>
      <c r="U54" s="34">
        <v>5</v>
      </c>
      <c r="V54" s="35"/>
      <c r="W54" s="32"/>
      <c r="X54" s="32"/>
      <c r="Y54" s="32"/>
      <c r="Z54" s="32"/>
      <c r="AA54" s="32"/>
      <c r="AB54" s="33"/>
      <c r="AC54" s="34">
        <v>5</v>
      </c>
      <c r="AD54" s="35"/>
      <c r="AE54" s="32"/>
      <c r="AF54" s="32"/>
      <c r="AG54" s="32"/>
      <c r="AH54" s="32"/>
      <c r="AI54" s="32"/>
      <c r="AJ54" s="33"/>
      <c r="AK54" s="34">
        <v>5</v>
      </c>
      <c r="AL54" s="35"/>
      <c r="AM54" s="32"/>
      <c r="AN54" s="32"/>
      <c r="AO54" s="32"/>
      <c r="AP54" s="32"/>
      <c r="AQ54" s="32"/>
      <c r="AR54" s="33"/>
    </row>
    <row r="55" spans="1:44" ht="13.5" thickBot="1" x14ac:dyDescent="0.25">
      <c r="A55" s="209" t="s">
        <v>69</v>
      </c>
      <c r="B55" s="210"/>
      <c r="C55" s="210"/>
      <c r="D55" s="210"/>
      <c r="E55" s="211"/>
      <c r="F55" s="211"/>
      <c r="G55" s="211"/>
      <c r="H55" s="211"/>
      <c r="I55" s="211"/>
      <c r="J55" s="211"/>
      <c r="K55" s="211"/>
      <c r="L55" s="212"/>
      <c r="M55" s="207"/>
      <c r="N55" s="208"/>
      <c r="O55" s="99"/>
      <c r="P55" s="99"/>
      <c r="Q55" s="99"/>
      <c r="R55" s="99"/>
      <c r="S55" s="99"/>
      <c r="T55" s="206"/>
      <c r="U55" s="207"/>
      <c r="V55" s="208"/>
      <c r="W55" s="99"/>
      <c r="X55" s="99"/>
      <c r="Y55" s="99"/>
      <c r="Z55" s="99"/>
      <c r="AA55" s="99"/>
      <c r="AB55" s="206"/>
      <c r="AC55" s="207"/>
      <c r="AD55" s="208"/>
      <c r="AE55" s="99"/>
      <c r="AF55" s="99"/>
      <c r="AG55" s="99"/>
      <c r="AH55" s="99"/>
      <c r="AI55" s="99"/>
      <c r="AJ55" s="206"/>
      <c r="AK55" s="207"/>
      <c r="AL55" s="208"/>
      <c r="AM55" s="99"/>
      <c r="AN55" s="99"/>
      <c r="AO55" s="99"/>
      <c r="AP55" s="99"/>
      <c r="AQ55" s="99"/>
      <c r="AR55" s="206"/>
    </row>
    <row r="56" spans="1:44" x14ac:dyDescent="0.2">
      <c r="A56" s="196" t="s">
        <v>70</v>
      </c>
      <c r="B56" s="197"/>
      <c r="C56" s="197"/>
      <c r="D56" s="197"/>
      <c r="E56" s="26"/>
      <c r="F56" s="26"/>
      <c r="G56" s="26"/>
      <c r="H56" s="26"/>
      <c r="I56" s="26"/>
      <c r="J56" s="26"/>
      <c r="K56" s="26"/>
      <c r="L56" s="26"/>
      <c r="M56" s="19"/>
      <c r="N56" s="19"/>
      <c r="O56" s="20"/>
      <c r="P56" s="20"/>
      <c r="Q56" s="20"/>
      <c r="R56" s="20"/>
      <c r="S56" s="20"/>
      <c r="T56" s="20"/>
      <c r="U56" s="19"/>
      <c r="V56" s="19"/>
      <c r="W56" s="20"/>
      <c r="X56" s="20"/>
      <c r="Y56" s="20"/>
      <c r="Z56" s="20"/>
      <c r="AA56" s="20"/>
      <c r="AB56" s="20"/>
      <c r="AC56" s="19"/>
      <c r="AD56" s="19"/>
      <c r="AE56" s="20"/>
      <c r="AF56" s="20"/>
      <c r="AG56" s="20"/>
      <c r="AH56" s="20"/>
      <c r="AI56" s="20"/>
      <c r="AJ56" s="20"/>
      <c r="AK56" s="19"/>
      <c r="AL56" s="19"/>
      <c r="AM56" s="20"/>
      <c r="AN56" s="20"/>
      <c r="AO56" s="20"/>
      <c r="AP56" s="20"/>
      <c r="AQ56" s="20"/>
      <c r="AR56" s="27"/>
    </row>
    <row r="57" spans="1:44" x14ac:dyDescent="0.2">
      <c r="A57" s="204" t="s">
        <v>71</v>
      </c>
      <c r="B57" s="205"/>
      <c r="C57" s="205"/>
      <c r="D57" s="205"/>
      <c r="E57" s="24"/>
      <c r="F57" s="24"/>
      <c r="G57" s="24"/>
      <c r="H57" s="24"/>
      <c r="I57" s="24"/>
      <c r="J57" s="24"/>
      <c r="K57" s="24"/>
      <c r="L57" s="25"/>
      <c r="M57" s="213">
        <f>M59+M60</f>
        <v>140</v>
      </c>
      <c r="N57" s="214"/>
      <c r="O57" s="190"/>
      <c r="P57" s="190"/>
      <c r="Q57" s="190"/>
      <c r="R57" s="190"/>
      <c r="S57" s="190"/>
      <c r="T57" s="191"/>
      <c r="U57" s="213">
        <f>U59+U60</f>
        <v>130</v>
      </c>
      <c r="V57" s="214"/>
      <c r="W57" s="190"/>
      <c r="X57" s="190"/>
      <c r="Y57" s="190"/>
      <c r="Z57" s="190"/>
      <c r="AA57" s="190"/>
      <c r="AB57" s="191"/>
      <c r="AC57" s="213">
        <f>AC59+AC60</f>
        <v>140</v>
      </c>
      <c r="AD57" s="214"/>
      <c r="AE57" s="190"/>
      <c r="AF57" s="190"/>
      <c r="AG57" s="190"/>
      <c r="AH57" s="190"/>
      <c r="AI57" s="190"/>
      <c r="AJ57" s="191"/>
      <c r="AK57" s="213">
        <f>AK59+AK60</f>
        <v>145</v>
      </c>
      <c r="AL57" s="214"/>
      <c r="AM57" s="190"/>
      <c r="AN57" s="190"/>
      <c r="AO57" s="190"/>
      <c r="AP57" s="190"/>
      <c r="AQ57" s="190"/>
      <c r="AR57" s="191"/>
    </row>
    <row r="58" spans="1:44" x14ac:dyDescent="0.2">
      <c r="A58" s="204" t="s">
        <v>80</v>
      </c>
      <c r="B58" s="205"/>
      <c r="C58" s="205"/>
      <c r="D58" s="205"/>
      <c r="E58" s="24"/>
      <c r="F58" s="24"/>
      <c r="G58" s="24"/>
      <c r="H58" s="24"/>
      <c r="I58" s="24"/>
      <c r="J58" s="24"/>
      <c r="K58" s="24"/>
      <c r="L58" s="25"/>
      <c r="M58" s="34" t="s">
        <v>82</v>
      </c>
      <c r="N58" s="35"/>
      <c r="O58" s="32"/>
      <c r="P58" s="32"/>
      <c r="Q58" s="32"/>
      <c r="R58" s="32"/>
      <c r="S58" s="32"/>
      <c r="T58" s="33"/>
      <c r="U58" s="34" t="s">
        <v>82</v>
      </c>
      <c r="V58" s="35"/>
      <c r="W58" s="32"/>
      <c r="X58" s="32"/>
      <c r="Y58" s="32"/>
      <c r="Z58" s="32"/>
      <c r="AA58" s="32"/>
      <c r="AB58" s="33"/>
      <c r="AC58" s="34" t="s">
        <v>82</v>
      </c>
      <c r="AD58" s="35"/>
      <c r="AE58" s="32"/>
      <c r="AF58" s="32"/>
      <c r="AG58" s="32"/>
      <c r="AH58" s="32"/>
      <c r="AI58" s="32"/>
      <c r="AJ58" s="33"/>
      <c r="AK58" s="34" t="s">
        <v>82</v>
      </c>
      <c r="AL58" s="35"/>
      <c r="AM58" s="32"/>
      <c r="AN58" s="32"/>
      <c r="AO58" s="32"/>
      <c r="AP58" s="32"/>
      <c r="AQ58" s="32"/>
      <c r="AR58" s="33"/>
    </row>
    <row r="59" spans="1:44" x14ac:dyDescent="0.2">
      <c r="A59" s="204" t="s">
        <v>72</v>
      </c>
      <c r="B59" s="205"/>
      <c r="C59" s="205"/>
      <c r="D59" s="205"/>
      <c r="E59" s="24">
        <v>47.8</v>
      </c>
      <c r="F59" s="24">
        <v>0.5</v>
      </c>
      <c r="G59" s="24">
        <v>48.9</v>
      </c>
      <c r="H59" s="24">
        <v>25</v>
      </c>
      <c r="I59" s="24"/>
      <c r="J59" s="24"/>
      <c r="K59" s="24"/>
      <c r="L59" s="25"/>
      <c r="M59" s="194">
        <v>135</v>
      </c>
      <c r="N59" s="195"/>
      <c r="O59" s="32"/>
      <c r="P59" s="32"/>
      <c r="Q59" s="32"/>
      <c r="R59" s="32"/>
      <c r="S59" s="32"/>
      <c r="T59" s="33"/>
      <c r="U59" s="194">
        <v>125</v>
      </c>
      <c r="V59" s="195"/>
      <c r="W59" s="32"/>
      <c r="X59" s="32"/>
      <c r="Y59" s="32"/>
      <c r="Z59" s="32"/>
      <c r="AA59" s="32"/>
      <c r="AB59" s="33"/>
      <c r="AC59" s="194">
        <v>135</v>
      </c>
      <c r="AD59" s="195"/>
      <c r="AE59" s="32"/>
      <c r="AF59" s="32"/>
      <c r="AG59" s="32"/>
      <c r="AH59" s="32"/>
      <c r="AI59" s="32"/>
      <c r="AJ59" s="33"/>
      <c r="AK59" s="194">
        <v>140</v>
      </c>
      <c r="AL59" s="195"/>
      <c r="AM59" s="32"/>
      <c r="AN59" s="32"/>
      <c r="AO59" s="32"/>
      <c r="AP59" s="32"/>
      <c r="AQ59" s="32"/>
      <c r="AR59" s="33"/>
    </row>
    <row r="60" spans="1:44" s="6" customFormat="1" x14ac:dyDescent="0.2">
      <c r="A60" s="204" t="s">
        <v>81</v>
      </c>
      <c r="B60" s="205"/>
      <c r="C60" s="205"/>
      <c r="D60" s="205"/>
      <c r="E60" s="24"/>
      <c r="F60" s="24"/>
      <c r="G60" s="24"/>
      <c r="H60" s="24"/>
      <c r="I60" s="24"/>
      <c r="J60" s="24"/>
      <c r="K60" s="24"/>
      <c r="L60" s="25"/>
      <c r="M60" s="34">
        <v>5</v>
      </c>
      <c r="N60" s="35"/>
      <c r="O60" s="32"/>
      <c r="P60" s="32"/>
      <c r="Q60" s="32"/>
      <c r="R60" s="32"/>
      <c r="S60" s="32"/>
      <c r="T60" s="33"/>
      <c r="U60" s="34">
        <v>5</v>
      </c>
      <c r="V60" s="35"/>
      <c r="W60" s="32"/>
      <c r="X60" s="32"/>
      <c r="Y60" s="32"/>
      <c r="Z60" s="32"/>
      <c r="AA60" s="32"/>
      <c r="AB60" s="33"/>
      <c r="AC60" s="34">
        <v>5</v>
      </c>
      <c r="AD60" s="35"/>
      <c r="AE60" s="32"/>
      <c r="AF60" s="32"/>
      <c r="AG60" s="32"/>
      <c r="AH60" s="32"/>
      <c r="AI60" s="32"/>
      <c r="AJ60" s="33"/>
      <c r="AK60" s="34">
        <v>5</v>
      </c>
      <c r="AL60" s="35"/>
      <c r="AM60" s="32"/>
      <c r="AN60" s="32"/>
      <c r="AO60" s="32"/>
      <c r="AP60" s="32"/>
      <c r="AQ60" s="32"/>
      <c r="AR60" s="33"/>
    </row>
    <row r="61" spans="1:44" ht="13.5" thickBot="1" x14ac:dyDescent="0.25">
      <c r="A61" s="219" t="s">
        <v>73</v>
      </c>
      <c r="B61" s="220"/>
      <c r="C61" s="220"/>
      <c r="D61" s="220"/>
      <c r="E61" s="221"/>
      <c r="F61" s="221"/>
      <c r="G61" s="221"/>
      <c r="H61" s="221"/>
      <c r="I61" s="221"/>
      <c r="J61" s="221"/>
      <c r="K61" s="221"/>
      <c r="L61" s="222"/>
      <c r="M61" s="223"/>
      <c r="N61" s="224"/>
      <c r="O61" s="225"/>
      <c r="P61" s="225"/>
      <c r="Q61" s="225"/>
      <c r="R61" s="225"/>
      <c r="S61" s="225"/>
      <c r="T61" s="226"/>
      <c r="U61" s="223"/>
      <c r="V61" s="224"/>
      <c r="W61" s="225"/>
      <c r="X61" s="225"/>
      <c r="Y61" s="225"/>
      <c r="Z61" s="225"/>
      <c r="AA61" s="225"/>
      <c r="AB61" s="226"/>
      <c r="AC61" s="223"/>
      <c r="AD61" s="224"/>
      <c r="AE61" s="225"/>
      <c r="AF61" s="225"/>
      <c r="AG61" s="225"/>
      <c r="AH61" s="225"/>
      <c r="AI61" s="225"/>
      <c r="AJ61" s="226"/>
      <c r="AK61" s="223"/>
      <c r="AL61" s="224"/>
      <c r="AM61" s="225"/>
      <c r="AN61" s="225"/>
      <c r="AO61" s="225"/>
      <c r="AP61" s="225"/>
      <c r="AQ61" s="225"/>
      <c r="AR61" s="226"/>
    </row>
    <row r="62" spans="1:44" ht="13.5" thickBot="1" x14ac:dyDescent="0.25">
      <c r="A62" s="237" t="s">
        <v>74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29"/>
      <c r="N62" s="230"/>
      <c r="O62" s="227"/>
      <c r="P62" s="227"/>
      <c r="Q62" s="227"/>
      <c r="R62" s="227"/>
      <c r="S62" s="227"/>
      <c r="T62" s="228"/>
      <c r="U62" s="229"/>
      <c r="V62" s="230"/>
      <c r="W62" s="227"/>
      <c r="X62" s="227"/>
      <c r="Y62" s="227"/>
      <c r="Z62" s="227"/>
      <c r="AA62" s="227"/>
      <c r="AB62" s="228"/>
      <c r="AC62" s="229"/>
      <c r="AD62" s="230"/>
      <c r="AE62" s="227"/>
      <c r="AF62" s="227"/>
      <c r="AG62" s="227"/>
      <c r="AH62" s="227"/>
      <c r="AI62" s="227"/>
      <c r="AJ62" s="228"/>
      <c r="AK62" s="229"/>
      <c r="AL62" s="230"/>
      <c r="AM62" s="227"/>
      <c r="AN62" s="227"/>
      <c r="AO62" s="227"/>
      <c r="AP62" s="227"/>
      <c r="AQ62" s="227"/>
      <c r="AR62" s="228"/>
    </row>
    <row r="63" spans="1:44" ht="13.5" thickBot="1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</row>
    <row r="64" spans="1:44" ht="13.5" thickBot="1" x14ac:dyDescent="0.25">
      <c r="A64" s="231" t="s">
        <v>75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3"/>
      <c r="M64" s="234" t="s">
        <v>86</v>
      </c>
      <c r="N64" s="235"/>
      <c r="O64" s="235"/>
      <c r="P64" s="235"/>
      <c r="Q64" s="235"/>
      <c r="R64" s="235"/>
      <c r="S64" s="235"/>
      <c r="T64" s="236"/>
      <c r="U64" s="234" t="s">
        <v>86</v>
      </c>
      <c r="V64" s="235"/>
      <c r="W64" s="235"/>
      <c r="X64" s="235"/>
      <c r="Y64" s="235"/>
      <c r="Z64" s="235"/>
      <c r="AA64" s="235"/>
      <c r="AB64" s="236"/>
      <c r="AC64" s="234" t="s">
        <v>86</v>
      </c>
      <c r="AD64" s="235"/>
      <c r="AE64" s="235"/>
      <c r="AF64" s="235"/>
      <c r="AG64" s="235"/>
      <c r="AH64" s="235"/>
      <c r="AI64" s="235"/>
      <c r="AJ64" s="236"/>
      <c r="AK64" s="234" t="s">
        <v>86</v>
      </c>
      <c r="AL64" s="235"/>
      <c r="AM64" s="235"/>
      <c r="AN64" s="235"/>
      <c r="AO64" s="235"/>
      <c r="AP64" s="235"/>
      <c r="AQ64" s="235"/>
      <c r="AR64" s="236"/>
    </row>
  </sheetData>
  <mergeCells count="722"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M6:AN6"/>
    <mergeCell ref="AO6:AP6"/>
    <mergeCell ref="AQ6:AR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H36:AJ36"/>
    <mergeCell ref="AK36:AL36"/>
    <mergeCell ref="AM36:AO36"/>
    <mergeCell ref="AP36:AR36"/>
    <mergeCell ref="A37:D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AH45:AJ45"/>
    <mergeCell ref="AK45:AL45"/>
    <mergeCell ref="AM45:AO45"/>
    <mergeCell ref="AP45:AR45"/>
    <mergeCell ref="A46:D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C52:AD52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AH52:AJ52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H54:AJ54"/>
    <mergeCell ref="AK54:AL54"/>
    <mergeCell ref="AM54:AO54"/>
    <mergeCell ref="AP54:AR54"/>
    <mergeCell ref="A55:L55"/>
    <mergeCell ref="M55:N55"/>
    <mergeCell ref="O55:Q55"/>
    <mergeCell ref="R55:T55"/>
    <mergeCell ref="U55:V55"/>
    <mergeCell ref="W55:Y55"/>
    <mergeCell ref="A54:D54"/>
    <mergeCell ref="M54:N54"/>
    <mergeCell ref="O54:Q54"/>
    <mergeCell ref="R54:T54"/>
    <mergeCell ref="U54:V54"/>
    <mergeCell ref="W54:Y54"/>
    <mergeCell ref="Z54:AB54"/>
    <mergeCell ref="AC54:AD54"/>
    <mergeCell ref="AE54:AG54"/>
    <mergeCell ref="AC57:AD57"/>
    <mergeCell ref="AE57:AG57"/>
    <mergeCell ref="AH57:AJ57"/>
    <mergeCell ref="AK57:AL57"/>
    <mergeCell ref="AM57:AO57"/>
    <mergeCell ref="AP57:AR57"/>
    <mergeCell ref="AP55:AR55"/>
    <mergeCell ref="A56:D56"/>
    <mergeCell ref="A57:D57"/>
    <mergeCell ref="M57:N57"/>
    <mergeCell ref="O57:Q57"/>
    <mergeCell ref="R57:T57"/>
    <mergeCell ref="U57:V57"/>
    <mergeCell ref="W57:Y57"/>
    <mergeCell ref="Z57:AB57"/>
    <mergeCell ref="Z55:AB55"/>
    <mergeCell ref="AC55:AD55"/>
    <mergeCell ref="AE55:AG55"/>
    <mergeCell ref="AH55:AJ55"/>
    <mergeCell ref="AK55:AL55"/>
    <mergeCell ref="AM55:AO55"/>
    <mergeCell ref="AP58:AR58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Z58:AB58"/>
    <mergeCell ref="AC58:AD58"/>
    <mergeCell ref="AE58:AG58"/>
    <mergeCell ref="AH58:AJ58"/>
    <mergeCell ref="AK58:AL58"/>
    <mergeCell ref="AM58:AO58"/>
    <mergeCell ref="A58:D58"/>
    <mergeCell ref="M58:N58"/>
    <mergeCell ref="O58:Q58"/>
    <mergeCell ref="R58:T58"/>
    <mergeCell ref="U58:V58"/>
    <mergeCell ref="W58:Y58"/>
    <mergeCell ref="AH59:AJ59"/>
    <mergeCell ref="AK59:AL59"/>
    <mergeCell ref="AM59:AO59"/>
    <mergeCell ref="AP59:AR59"/>
    <mergeCell ref="A61:L61"/>
    <mergeCell ref="M61:N61"/>
    <mergeCell ref="O61:Q61"/>
    <mergeCell ref="R61:T61"/>
    <mergeCell ref="U61:V61"/>
    <mergeCell ref="W61:Y61"/>
    <mergeCell ref="AP61:AR61"/>
    <mergeCell ref="Z61:AB61"/>
    <mergeCell ref="AC61:AD61"/>
    <mergeCell ref="AE61:AG61"/>
    <mergeCell ref="AH61:AJ61"/>
    <mergeCell ref="AK61:AL61"/>
    <mergeCell ref="AM61:AO61"/>
    <mergeCell ref="A60:D60"/>
    <mergeCell ref="M60:N60"/>
    <mergeCell ref="O60:Q60"/>
    <mergeCell ref="R60:T60"/>
    <mergeCell ref="U60:V60"/>
    <mergeCell ref="W60:Y60"/>
    <mergeCell ref="Z60:AB60"/>
    <mergeCell ref="AC60:AD60"/>
    <mergeCell ref="AE60:AG60"/>
    <mergeCell ref="A64:L64"/>
    <mergeCell ref="M64:T64"/>
    <mergeCell ref="U64:AB64"/>
    <mergeCell ref="AC64:AJ64"/>
    <mergeCell ref="AK64:AR64"/>
    <mergeCell ref="A62:L62"/>
    <mergeCell ref="M62:N62"/>
    <mergeCell ref="O62:Q62"/>
    <mergeCell ref="R62:T62"/>
    <mergeCell ref="U62:V62"/>
    <mergeCell ref="W62:Y62"/>
    <mergeCell ref="Z62:AB62"/>
    <mergeCell ref="AC62:AD62"/>
    <mergeCell ref="AE62:AG62"/>
    <mergeCell ref="AH60:AJ60"/>
    <mergeCell ref="AK60:AL60"/>
    <mergeCell ref="AM60:AO60"/>
    <mergeCell ref="AP60:AR60"/>
    <mergeCell ref="AH62:AJ62"/>
    <mergeCell ref="AK62:AL62"/>
    <mergeCell ref="AM62:AO62"/>
    <mergeCell ref="AP62:AR62"/>
    <mergeCell ref="A63:AR63"/>
  </mergeCells>
  <pageMargins left="0.19685039370078741" right="0.19685039370078741" top="0.19685039370078741" bottom="0.19685039370078741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7"/>
  <sheetViews>
    <sheetView tabSelected="1" topLeftCell="A22" zoomScale="82" zoomScaleNormal="82" workbookViewId="0">
      <selection activeCell="AK60" sqref="AK60:AL60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3.85546875" style="2" customWidth="1"/>
    <col min="15" max="21" width="3.28515625" style="2" customWidth="1"/>
    <col min="22" max="22" width="3.85546875" style="2" customWidth="1"/>
    <col min="23" max="29" width="3.28515625" style="2" customWidth="1"/>
    <col min="30" max="30" width="3.7109375" style="2" customWidth="1"/>
    <col min="31" max="37" width="3.28515625" style="2" customWidth="1"/>
    <col min="38" max="38" width="4.140625" style="2" customWidth="1"/>
    <col min="39" max="44" width="3.28515625" style="2" customWidth="1"/>
    <col min="45" max="16384" width="9.140625" style="2"/>
  </cols>
  <sheetData>
    <row r="1" spans="1:44" ht="30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30" customHeight="1" thickBot="1" x14ac:dyDescent="0.2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</row>
    <row r="3" spans="1:44" ht="24.95" customHeight="1" thickBo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>
        <v>0.875</v>
      </c>
      <c r="N3" s="39"/>
      <c r="O3" s="39"/>
      <c r="P3" s="39"/>
      <c r="Q3" s="39"/>
      <c r="R3" s="39"/>
      <c r="S3" s="39"/>
      <c r="T3" s="39"/>
      <c r="U3" s="38">
        <v>0.91666666666666663</v>
      </c>
      <c r="V3" s="39"/>
      <c r="W3" s="39"/>
      <c r="X3" s="39"/>
      <c r="Y3" s="39"/>
      <c r="Z3" s="39"/>
      <c r="AA3" s="39"/>
      <c r="AB3" s="39"/>
      <c r="AC3" s="38">
        <v>0.95833333333333337</v>
      </c>
      <c r="AD3" s="39"/>
      <c r="AE3" s="39"/>
      <c r="AF3" s="39"/>
      <c r="AG3" s="39"/>
      <c r="AH3" s="39"/>
      <c r="AI3" s="39"/>
      <c r="AJ3" s="39"/>
      <c r="AK3" s="38">
        <v>1</v>
      </c>
      <c r="AL3" s="39"/>
      <c r="AM3" s="39"/>
      <c r="AN3" s="39"/>
      <c r="AO3" s="39"/>
      <c r="AP3" s="39"/>
      <c r="AQ3" s="39"/>
      <c r="AR3" s="39"/>
    </row>
    <row r="4" spans="1:44" ht="30" customHeight="1" thickBot="1" x14ac:dyDescent="0.25">
      <c r="A4" s="251" t="s">
        <v>1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</row>
    <row r="5" spans="1:44" ht="15.75" customHeight="1" thickBot="1" x14ac:dyDescent="0.25">
      <c r="A5" s="28" t="s">
        <v>2</v>
      </c>
      <c r="B5" s="29" t="s">
        <v>3</v>
      </c>
      <c r="C5" s="29" t="s">
        <v>4</v>
      </c>
      <c r="D5" s="30" t="s">
        <v>5</v>
      </c>
      <c r="E5" s="149" t="s">
        <v>6</v>
      </c>
      <c r="F5" s="242"/>
      <c r="G5" s="241" t="s">
        <v>7</v>
      </c>
      <c r="H5" s="242"/>
      <c r="I5" s="241" t="s">
        <v>8</v>
      </c>
      <c r="J5" s="242"/>
      <c r="K5" s="241" t="s">
        <v>9</v>
      </c>
      <c r="L5" s="151"/>
      <c r="M5" s="149" t="s">
        <v>10</v>
      </c>
      <c r="N5" s="242"/>
      <c r="O5" s="241" t="s">
        <v>11</v>
      </c>
      <c r="P5" s="242"/>
      <c r="Q5" s="241" t="s">
        <v>12</v>
      </c>
      <c r="R5" s="242"/>
      <c r="S5" s="241" t="s">
        <v>13</v>
      </c>
      <c r="T5" s="151"/>
      <c r="U5" s="149" t="s">
        <v>10</v>
      </c>
      <c r="V5" s="242"/>
      <c r="W5" s="241" t="s">
        <v>11</v>
      </c>
      <c r="X5" s="242"/>
      <c r="Y5" s="241" t="s">
        <v>12</v>
      </c>
      <c r="Z5" s="242"/>
      <c r="AA5" s="241" t="s">
        <v>13</v>
      </c>
      <c r="AB5" s="151"/>
      <c r="AC5" s="149" t="s">
        <v>10</v>
      </c>
      <c r="AD5" s="242"/>
      <c r="AE5" s="241" t="s">
        <v>11</v>
      </c>
      <c r="AF5" s="242"/>
      <c r="AG5" s="241" t="s">
        <v>12</v>
      </c>
      <c r="AH5" s="242"/>
      <c r="AI5" s="241" t="s">
        <v>13</v>
      </c>
      <c r="AJ5" s="151"/>
      <c r="AK5" s="149" t="s">
        <v>10</v>
      </c>
      <c r="AL5" s="242"/>
      <c r="AM5" s="241" t="s">
        <v>11</v>
      </c>
      <c r="AN5" s="242"/>
      <c r="AO5" s="241" t="s">
        <v>12</v>
      </c>
      <c r="AP5" s="242"/>
      <c r="AQ5" s="241" t="s">
        <v>13</v>
      </c>
      <c r="AR5" s="151"/>
    </row>
    <row r="6" spans="1:44" x14ac:dyDescent="0.2">
      <c r="A6" s="15" t="s">
        <v>14</v>
      </c>
      <c r="B6" s="16">
        <v>32</v>
      </c>
      <c r="C6" s="17">
        <v>4.1000001132488251E-2</v>
      </c>
      <c r="D6" s="18">
        <v>0.16599999368190765</v>
      </c>
      <c r="E6" s="92">
        <v>110</v>
      </c>
      <c r="F6" s="93"/>
      <c r="G6" s="94" t="s">
        <v>15</v>
      </c>
      <c r="H6" s="94"/>
      <c r="I6" s="95">
        <v>0.15299999713897705</v>
      </c>
      <c r="J6" s="95"/>
      <c r="K6" s="95">
        <v>10.439999580383301</v>
      </c>
      <c r="L6" s="96"/>
      <c r="M6" s="70"/>
      <c r="N6" s="71"/>
      <c r="O6" s="72"/>
      <c r="P6" s="72"/>
      <c r="Q6" s="72"/>
      <c r="R6" s="72"/>
      <c r="S6" s="249"/>
      <c r="T6" s="250"/>
      <c r="U6" s="240"/>
      <c r="V6" s="71"/>
      <c r="W6" s="72"/>
      <c r="X6" s="72"/>
      <c r="Y6" s="72"/>
      <c r="Z6" s="72"/>
      <c r="AA6" s="68"/>
      <c r="AB6" s="69"/>
      <c r="AC6" s="240"/>
      <c r="AD6" s="71"/>
      <c r="AE6" s="72"/>
      <c r="AF6" s="72"/>
      <c r="AG6" s="72"/>
      <c r="AH6" s="72"/>
      <c r="AI6" s="68"/>
      <c r="AJ6" s="69"/>
      <c r="AK6" s="240"/>
      <c r="AL6" s="71"/>
      <c r="AM6" s="72"/>
      <c r="AN6" s="72"/>
      <c r="AO6" s="72"/>
      <c r="AP6" s="72"/>
      <c r="AQ6" s="68"/>
      <c r="AR6" s="69"/>
    </row>
    <row r="7" spans="1:44" x14ac:dyDescent="0.2">
      <c r="A7" s="83" t="s">
        <v>77</v>
      </c>
      <c r="B7" s="84"/>
      <c r="C7" s="84"/>
      <c r="D7" s="85"/>
      <c r="E7" s="64">
        <v>6</v>
      </c>
      <c r="F7" s="65"/>
      <c r="G7" s="57" t="s">
        <v>16</v>
      </c>
      <c r="H7" s="57"/>
      <c r="I7" s="58">
        <f>I6</f>
        <v>0.15299999713897705</v>
      </c>
      <c r="J7" s="58"/>
      <c r="K7" s="58">
        <f>K6</f>
        <v>10.439999580383301</v>
      </c>
      <c r="L7" s="59"/>
      <c r="M7" s="60">
        <v>300</v>
      </c>
      <c r="N7" s="61"/>
      <c r="O7" s="62">
        <v>2.91</v>
      </c>
      <c r="P7" s="62"/>
      <c r="Q7" s="62"/>
      <c r="R7" s="62"/>
      <c r="S7" s="62">
        <v>0.9</v>
      </c>
      <c r="T7" s="63"/>
      <c r="U7" s="66">
        <v>290</v>
      </c>
      <c r="V7" s="61"/>
      <c r="W7" s="62">
        <v>2.83</v>
      </c>
      <c r="X7" s="62"/>
      <c r="Y7" s="62"/>
      <c r="Z7" s="62"/>
      <c r="AA7" s="62">
        <v>0.9</v>
      </c>
      <c r="AB7" s="63"/>
      <c r="AC7" s="66">
        <v>290</v>
      </c>
      <c r="AD7" s="61"/>
      <c r="AE7" s="62">
        <v>2.81</v>
      </c>
      <c r="AF7" s="62"/>
      <c r="AG7" s="62"/>
      <c r="AH7" s="62"/>
      <c r="AI7" s="62">
        <v>0.9</v>
      </c>
      <c r="AJ7" s="63"/>
      <c r="AK7" s="66">
        <v>280</v>
      </c>
      <c r="AL7" s="61"/>
      <c r="AM7" s="62">
        <v>2.74</v>
      </c>
      <c r="AN7" s="62"/>
      <c r="AO7" s="62"/>
      <c r="AP7" s="62"/>
      <c r="AQ7" s="62">
        <v>0.9</v>
      </c>
      <c r="AR7" s="63"/>
    </row>
    <row r="8" spans="1:44" x14ac:dyDescent="0.2">
      <c r="A8" s="86"/>
      <c r="B8" s="87"/>
      <c r="C8" s="87"/>
      <c r="D8" s="88"/>
      <c r="E8" s="64">
        <v>6</v>
      </c>
      <c r="F8" s="65"/>
      <c r="G8" s="57" t="s">
        <v>17</v>
      </c>
      <c r="H8" s="57"/>
      <c r="I8" s="58">
        <f>I6</f>
        <v>0.15299999713897705</v>
      </c>
      <c r="J8" s="58"/>
      <c r="K8" s="58">
        <f>K6</f>
        <v>10.439999580383301</v>
      </c>
      <c r="L8" s="59"/>
      <c r="M8" s="60">
        <v>920</v>
      </c>
      <c r="N8" s="61"/>
      <c r="O8" s="62">
        <v>9.06</v>
      </c>
      <c r="P8" s="62"/>
      <c r="Q8" s="62"/>
      <c r="R8" s="62"/>
      <c r="S8" s="62">
        <v>0.9</v>
      </c>
      <c r="T8" s="63"/>
      <c r="U8" s="66">
        <v>910</v>
      </c>
      <c r="V8" s="61"/>
      <c r="W8" s="62">
        <v>8.9499999999999993</v>
      </c>
      <c r="X8" s="62"/>
      <c r="Y8" s="62"/>
      <c r="Z8" s="62"/>
      <c r="AA8" s="62">
        <v>0.9</v>
      </c>
      <c r="AB8" s="63"/>
      <c r="AC8" s="66">
        <v>910</v>
      </c>
      <c r="AD8" s="61"/>
      <c r="AE8" s="62">
        <v>8.89</v>
      </c>
      <c r="AF8" s="62"/>
      <c r="AG8" s="62"/>
      <c r="AH8" s="62"/>
      <c r="AI8" s="62">
        <v>0.9</v>
      </c>
      <c r="AJ8" s="63"/>
      <c r="AK8" s="66">
        <v>910</v>
      </c>
      <c r="AL8" s="61"/>
      <c r="AM8" s="62">
        <v>8.9600000000000009</v>
      </c>
      <c r="AN8" s="62"/>
      <c r="AO8" s="62"/>
      <c r="AP8" s="62"/>
      <c r="AQ8" s="62">
        <v>0.9</v>
      </c>
      <c r="AR8" s="63"/>
    </row>
    <row r="9" spans="1:44" ht="13.5" thickBot="1" x14ac:dyDescent="0.25">
      <c r="A9" s="89"/>
      <c r="B9" s="90"/>
      <c r="C9" s="90"/>
      <c r="D9" s="91"/>
      <c r="E9" s="77" t="s">
        <v>18</v>
      </c>
      <c r="F9" s="78"/>
      <c r="G9" s="78"/>
      <c r="H9" s="78"/>
      <c r="I9" s="78"/>
      <c r="J9" s="78"/>
      <c r="K9" s="78"/>
      <c r="L9" s="79"/>
      <c r="M9" s="75">
        <v>10</v>
      </c>
      <c r="N9" s="73"/>
      <c r="O9" s="73"/>
      <c r="P9" s="76"/>
      <c r="Q9" s="76"/>
      <c r="R9" s="73"/>
      <c r="S9" s="73"/>
      <c r="T9" s="74"/>
      <c r="U9" s="75">
        <v>10</v>
      </c>
      <c r="V9" s="73"/>
      <c r="W9" s="73"/>
      <c r="X9" s="76"/>
      <c r="Y9" s="76"/>
      <c r="Z9" s="73"/>
      <c r="AA9" s="73"/>
      <c r="AB9" s="74"/>
      <c r="AC9" s="75">
        <v>10</v>
      </c>
      <c r="AD9" s="73"/>
      <c r="AE9" s="73"/>
      <c r="AF9" s="76"/>
      <c r="AG9" s="76"/>
      <c r="AH9" s="73"/>
      <c r="AI9" s="73"/>
      <c r="AJ9" s="74"/>
      <c r="AK9" s="75">
        <v>10</v>
      </c>
      <c r="AL9" s="73"/>
      <c r="AM9" s="73"/>
      <c r="AN9" s="76"/>
      <c r="AO9" s="76"/>
      <c r="AP9" s="73"/>
      <c r="AQ9" s="73"/>
      <c r="AR9" s="74"/>
    </row>
    <row r="10" spans="1:44" x14ac:dyDescent="0.2">
      <c r="A10" s="15" t="s">
        <v>19</v>
      </c>
      <c r="B10" s="16">
        <v>40</v>
      </c>
      <c r="C10" s="17">
        <v>2.3000000044703484E-2</v>
      </c>
      <c r="D10" s="18">
        <v>8.7999999523162842E-2</v>
      </c>
      <c r="E10" s="92">
        <v>110</v>
      </c>
      <c r="F10" s="93"/>
      <c r="G10" s="94" t="s">
        <v>15</v>
      </c>
      <c r="H10" s="94"/>
      <c r="I10" s="95">
        <v>0.16500000655651093</v>
      </c>
      <c r="J10" s="95"/>
      <c r="K10" s="95">
        <v>10.609999656677246</v>
      </c>
      <c r="L10" s="96"/>
      <c r="M10" s="70"/>
      <c r="N10" s="71"/>
      <c r="O10" s="72"/>
      <c r="P10" s="72"/>
      <c r="Q10" s="72"/>
      <c r="R10" s="72"/>
      <c r="S10" s="68"/>
      <c r="T10" s="69"/>
      <c r="U10" s="70"/>
      <c r="V10" s="71"/>
      <c r="W10" s="72"/>
      <c r="X10" s="72"/>
      <c r="Y10" s="72"/>
      <c r="Z10" s="72"/>
      <c r="AA10" s="68"/>
      <c r="AB10" s="69"/>
      <c r="AC10" s="70"/>
      <c r="AD10" s="71"/>
      <c r="AE10" s="72"/>
      <c r="AF10" s="72"/>
      <c r="AG10" s="72"/>
      <c r="AH10" s="72"/>
      <c r="AI10" s="68"/>
      <c r="AJ10" s="69"/>
      <c r="AK10" s="70"/>
      <c r="AL10" s="71"/>
      <c r="AM10" s="72"/>
      <c r="AN10" s="72"/>
      <c r="AO10" s="72"/>
      <c r="AP10" s="72"/>
      <c r="AQ10" s="68"/>
      <c r="AR10" s="69"/>
    </row>
    <row r="11" spans="1:44" x14ac:dyDescent="0.2">
      <c r="A11" s="83" t="s">
        <v>78</v>
      </c>
      <c r="B11" s="84"/>
      <c r="C11" s="84"/>
      <c r="D11" s="85"/>
      <c r="E11" s="64">
        <v>6</v>
      </c>
      <c r="F11" s="65"/>
      <c r="G11" s="57" t="s">
        <v>20</v>
      </c>
      <c r="H11" s="57"/>
      <c r="I11" s="58">
        <f>I10</f>
        <v>0.16500000655651093</v>
      </c>
      <c r="J11" s="58"/>
      <c r="K11" s="58">
        <f>K10</f>
        <v>10.609999656677246</v>
      </c>
      <c r="L11" s="59"/>
      <c r="M11" s="80">
        <v>370</v>
      </c>
      <c r="N11" s="60"/>
      <c r="O11" s="81">
        <v>3.64</v>
      </c>
      <c r="P11" s="82"/>
      <c r="Q11" s="62"/>
      <c r="R11" s="62"/>
      <c r="S11" s="62">
        <v>0.9</v>
      </c>
      <c r="T11" s="63"/>
      <c r="U11" s="80">
        <v>360</v>
      </c>
      <c r="V11" s="60"/>
      <c r="W11" s="81">
        <v>3.53</v>
      </c>
      <c r="X11" s="82"/>
      <c r="Y11" s="62"/>
      <c r="Z11" s="62"/>
      <c r="AA11" s="62">
        <v>0.9</v>
      </c>
      <c r="AB11" s="63"/>
      <c r="AC11" s="80">
        <v>360</v>
      </c>
      <c r="AD11" s="60"/>
      <c r="AE11" s="81">
        <v>3.51</v>
      </c>
      <c r="AF11" s="82"/>
      <c r="AG11" s="62"/>
      <c r="AH11" s="62"/>
      <c r="AI11" s="62">
        <v>0.9</v>
      </c>
      <c r="AJ11" s="63"/>
      <c r="AK11" s="80">
        <v>350</v>
      </c>
      <c r="AL11" s="60"/>
      <c r="AM11" s="81">
        <v>3.42</v>
      </c>
      <c r="AN11" s="82"/>
      <c r="AO11" s="62"/>
      <c r="AP11" s="62"/>
      <c r="AQ11" s="62">
        <v>0.9</v>
      </c>
      <c r="AR11" s="63"/>
    </row>
    <row r="12" spans="1:44" x14ac:dyDescent="0.2">
      <c r="A12" s="86"/>
      <c r="B12" s="87"/>
      <c r="C12" s="87"/>
      <c r="D12" s="88"/>
      <c r="E12" s="64">
        <v>6</v>
      </c>
      <c r="F12" s="65"/>
      <c r="G12" s="57" t="s">
        <v>21</v>
      </c>
      <c r="H12" s="57"/>
      <c r="I12" s="58">
        <f>I10</f>
        <v>0.16500000655651093</v>
      </c>
      <c r="J12" s="58"/>
      <c r="K12" s="58">
        <f>K10</f>
        <v>10.609999656677246</v>
      </c>
      <c r="L12" s="59"/>
      <c r="M12" s="80">
        <v>150</v>
      </c>
      <c r="N12" s="60"/>
      <c r="O12" s="81">
        <v>1.47</v>
      </c>
      <c r="P12" s="82"/>
      <c r="Q12" s="62"/>
      <c r="R12" s="62"/>
      <c r="S12" s="62">
        <v>0.9</v>
      </c>
      <c r="T12" s="63"/>
      <c r="U12" s="80">
        <v>140</v>
      </c>
      <c r="V12" s="60"/>
      <c r="W12" s="81">
        <v>1.41</v>
      </c>
      <c r="X12" s="82"/>
      <c r="Y12" s="62"/>
      <c r="Z12" s="62"/>
      <c r="AA12" s="62">
        <v>0.9</v>
      </c>
      <c r="AB12" s="63"/>
      <c r="AC12" s="80">
        <v>150</v>
      </c>
      <c r="AD12" s="60"/>
      <c r="AE12" s="81">
        <v>1.44</v>
      </c>
      <c r="AF12" s="82"/>
      <c r="AG12" s="62"/>
      <c r="AH12" s="62"/>
      <c r="AI12" s="62">
        <v>0.9</v>
      </c>
      <c r="AJ12" s="63"/>
      <c r="AK12" s="80">
        <v>150</v>
      </c>
      <c r="AL12" s="60"/>
      <c r="AM12" s="81">
        <v>1.46</v>
      </c>
      <c r="AN12" s="82"/>
      <c r="AO12" s="62"/>
      <c r="AP12" s="62"/>
      <c r="AQ12" s="62">
        <v>0.9</v>
      </c>
      <c r="AR12" s="63"/>
    </row>
    <row r="13" spans="1:44" ht="13.5" thickBot="1" x14ac:dyDescent="0.25">
      <c r="A13" s="89"/>
      <c r="B13" s="90"/>
      <c r="C13" s="90"/>
      <c r="D13" s="91"/>
      <c r="E13" s="77" t="s">
        <v>18</v>
      </c>
      <c r="F13" s="78"/>
      <c r="G13" s="78"/>
      <c r="H13" s="78"/>
      <c r="I13" s="78"/>
      <c r="J13" s="78"/>
      <c r="K13" s="78"/>
      <c r="L13" s="79"/>
      <c r="M13" s="75">
        <v>10</v>
      </c>
      <c r="N13" s="73"/>
      <c r="O13" s="73"/>
      <c r="P13" s="76"/>
      <c r="Q13" s="76"/>
      <c r="R13" s="73"/>
      <c r="S13" s="73"/>
      <c r="T13" s="74"/>
      <c r="U13" s="75">
        <v>10</v>
      </c>
      <c r="V13" s="73"/>
      <c r="W13" s="73"/>
      <c r="X13" s="76"/>
      <c r="Y13" s="76"/>
      <c r="Z13" s="73"/>
      <c r="AA13" s="73"/>
      <c r="AB13" s="74"/>
      <c r="AC13" s="75">
        <v>10</v>
      </c>
      <c r="AD13" s="73"/>
      <c r="AE13" s="73"/>
      <c r="AF13" s="76"/>
      <c r="AG13" s="76"/>
      <c r="AH13" s="73"/>
      <c r="AI13" s="73"/>
      <c r="AJ13" s="74"/>
      <c r="AK13" s="75">
        <v>10</v>
      </c>
      <c r="AL13" s="73"/>
      <c r="AM13" s="73"/>
      <c r="AN13" s="76"/>
      <c r="AO13" s="76"/>
      <c r="AP13" s="73"/>
      <c r="AQ13" s="73"/>
      <c r="AR13" s="74"/>
    </row>
    <row r="14" spans="1:44" x14ac:dyDescent="0.2">
      <c r="A14" s="102" t="s">
        <v>22</v>
      </c>
      <c r="B14" s="103"/>
      <c r="C14" s="103"/>
      <c r="D14" s="103"/>
      <c r="E14" s="106" t="s">
        <v>23</v>
      </c>
      <c r="F14" s="107"/>
      <c r="G14" s="107"/>
      <c r="H14" s="107"/>
      <c r="I14" s="107"/>
      <c r="J14" s="107"/>
      <c r="K14" s="107"/>
      <c r="L14" s="108"/>
      <c r="M14" s="109">
        <f>SUM(M6,M10)</f>
        <v>0</v>
      </c>
      <c r="N14" s="98"/>
      <c r="O14" s="97">
        <f>SUM(O6,O10)</f>
        <v>0</v>
      </c>
      <c r="P14" s="98"/>
      <c r="Q14" s="97">
        <f>SUM(Q6,Q10)</f>
        <v>0</v>
      </c>
      <c r="R14" s="98"/>
      <c r="S14" s="98"/>
      <c r="T14" s="110"/>
      <c r="U14" s="111">
        <f>SUM(U6,U10)</f>
        <v>0</v>
      </c>
      <c r="V14" s="98"/>
      <c r="W14" s="97">
        <f>SUM(W6,W10)</f>
        <v>0</v>
      </c>
      <c r="X14" s="98"/>
      <c r="Y14" s="97">
        <f>SUM(Y6,Y10)</f>
        <v>0</v>
      </c>
      <c r="Z14" s="98"/>
      <c r="AA14" s="98"/>
      <c r="AB14" s="110"/>
      <c r="AC14" s="111">
        <f>SUM(AC6,AC10)</f>
        <v>0</v>
      </c>
      <c r="AD14" s="98"/>
      <c r="AE14" s="97">
        <f>SUM(AE6,AE10)</f>
        <v>0</v>
      </c>
      <c r="AF14" s="98"/>
      <c r="AG14" s="97">
        <f>SUM(AG6,AG10)</f>
        <v>0</v>
      </c>
      <c r="AH14" s="98"/>
      <c r="AI14" s="98"/>
      <c r="AJ14" s="110"/>
      <c r="AK14" s="111">
        <f>SUM(AK6,AK10)</f>
        <v>0</v>
      </c>
      <c r="AL14" s="98"/>
      <c r="AM14" s="97">
        <f>SUM(AM6,AM10)</f>
        <v>0</v>
      </c>
      <c r="AN14" s="98"/>
      <c r="AO14" s="97">
        <f>SUM(AO6,AO10)</f>
        <v>0</v>
      </c>
      <c r="AP14" s="98"/>
      <c r="AQ14" s="98"/>
      <c r="AR14" s="110"/>
    </row>
    <row r="15" spans="1:44" ht="13.5" thickBot="1" x14ac:dyDescent="0.25">
      <c r="A15" s="104"/>
      <c r="B15" s="105"/>
      <c r="C15" s="105"/>
      <c r="D15" s="105"/>
      <c r="E15" s="116" t="s">
        <v>24</v>
      </c>
      <c r="F15" s="117"/>
      <c r="G15" s="117"/>
      <c r="H15" s="117"/>
      <c r="I15" s="117"/>
      <c r="J15" s="117"/>
      <c r="K15" s="117"/>
      <c r="L15" s="118"/>
      <c r="M15" s="119">
        <f>SUM(M7,M8,M11,M12)</f>
        <v>1740</v>
      </c>
      <c r="N15" s="100"/>
      <c r="O15" s="99">
        <f>SUM(O7,O8,O11,O12)</f>
        <v>17.080000000000002</v>
      </c>
      <c r="P15" s="100"/>
      <c r="Q15" s="99">
        <f>SUM(Q7,Q8,Q11,Q12)</f>
        <v>0</v>
      </c>
      <c r="R15" s="100"/>
      <c r="S15" s="100"/>
      <c r="T15" s="101"/>
      <c r="U15" s="115">
        <f>SUM(U7,U8,U11,U12)</f>
        <v>1700</v>
      </c>
      <c r="V15" s="100"/>
      <c r="W15" s="99">
        <f>SUM(W7,W8,W11,W12)</f>
        <v>16.72</v>
      </c>
      <c r="X15" s="100"/>
      <c r="Y15" s="99">
        <f>SUM(Y7,Y8,Y11,Y12)</f>
        <v>0</v>
      </c>
      <c r="Z15" s="100"/>
      <c r="AA15" s="100"/>
      <c r="AB15" s="101"/>
      <c r="AC15" s="115">
        <f>SUM(AC7,AC8,AC11,AC12)</f>
        <v>1710</v>
      </c>
      <c r="AD15" s="100"/>
      <c r="AE15" s="99">
        <f>SUM(AE7,AE8,AE11,AE12)</f>
        <v>16.650000000000002</v>
      </c>
      <c r="AF15" s="100"/>
      <c r="AG15" s="99">
        <f>SUM(AG7,AG8,AG11,AG12)</f>
        <v>0</v>
      </c>
      <c r="AH15" s="100"/>
      <c r="AI15" s="100"/>
      <c r="AJ15" s="101"/>
      <c r="AK15" s="115">
        <f>SUM(AK7,AK8,AK11,AK12)</f>
        <v>1690</v>
      </c>
      <c r="AL15" s="100"/>
      <c r="AM15" s="99">
        <f>SUM(AM7,AM8,AM11,AM12)</f>
        <v>16.580000000000002</v>
      </c>
      <c r="AN15" s="100"/>
      <c r="AO15" s="99">
        <f>SUM(AO7,AO8,AO11,AO12)</f>
        <v>0</v>
      </c>
      <c r="AP15" s="100"/>
      <c r="AQ15" s="100"/>
      <c r="AR15" s="101"/>
    </row>
    <row r="16" spans="1:44" x14ac:dyDescent="0.2">
      <c r="A16" s="102" t="s">
        <v>25</v>
      </c>
      <c r="B16" s="103"/>
      <c r="C16" s="103"/>
      <c r="D16" s="103"/>
      <c r="E16" s="103" t="s">
        <v>26</v>
      </c>
      <c r="F16" s="103"/>
      <c r="G16" s="103"/>
      <c r="H16" s="103"/>
      <c r="I16" s="129" t="s">
        <v>14</v>
      </c>
      <c r="J16" s="130"/>
      <c r="K16" s="130"/>
      <c r="L16" s="131"/>
      <c r="M16" s="113">
        <f>I6*(POWER(O7+O8,2)+POWER(Q7+Q8,2))/POWER(B6,2)</f>
        <v>2.140818094733404E-2</v>
      </c>
      <c r="N16" s="113"/>
      <c r="O16" s="113"/>
      <c r="P16" s="114" t="s">
        <v>27</v>
      </c>
      <c r="Q16" s="114"/>
      <c r="R16" s="123">
        <f>K6*(POWER(O7+O8,2)+POWER(Q7+Q8,2))/(100*B6)</f>
        <v>0.46745391746154424</v>
      </c>
      <c r="S16" s="123"/>
      <c r="T16" s="124"/>
      <c r="U16" s="112">
        <f>I6*(POWER(W7+W8,2)+POWER(Y7+Y8,2))/POWER(B6,2)</f>
        <v>2.0733950002910569E-2</v>
      </c>
      <c r="V16" s="113"/>
      <c r="W16" s="113"/>
      <c r="X16" s="114" t="s">
        <v>27</v>
      </c>
      <c r="Y16" s="114"/>
      <c r="Z16" s="123">
        <f>K6*(POWER(W7+W8,2)+POWER(Y7+Y8,2))/(100*B6)</f>
        <v>0.45273188680326931</v>
      </c>
      <c r="AA16" s="123"/>
      <c r="AB16" s="124"/>
      <c r="AC16" s="112">
        <f>I6*(POWER(AE7+AE8,2)+POWER(AG7+AG8,2))/POWER(B6,2)</f>
        <v>2.0453290633158761E-2</v>
      </c>
      <c r="AD16" s="113"/>
      <c r="AE16" s="113"/>
      <c r="AF16" s="114" t="s">
        <v>27</v>
      </c>
      <c r="AG16" s="114"/>
      <c r="AH16" s="123">
        <f>K6*(POWER(AE7+AE8,2)+POWER(AG7+AG8,2))/(100*B6)</f>
        <v>0.44660360704958441</v>
      </c>
      <c r="AI16" s="123"/>
      <c r="AJ16" s="124"/>
      <c r="AK16" s="112">
        <f>I6*(POWER(AM7+AM8,2)+POWER(AO7+AO8,2))/POWER(B6,2)</f>
        <v>2.0453290633158761E-2</v>
      </c>
      <c r="AL16" s="113"/>
      <c r="AM16" s="113"/>
      <c r="AN16" s="114" t="s">
        <v>27</v>
      </c>
      <c r="AO16" s="114"/>
      <c r="AP16" s="123">
        <f>K6*(POWER(AM7+AM8,2)+POWER(AO7+AO8,2))/(100*B6)</f>
        <v>0.44660360704958441</v>
      </c>
      <c r="AQ16" s="123"/>
      <c r="AR16" s="124"/>
    </row>
    <row r="17" spans="1:44" ht="12.75" customHeight="1" thickBot="1" x14ac:dyDescent="0.25">
      <c r="A17" s="104"/>
      <c r="B17" s="105"/>
      <c r="C17" s="105"/>
      <c r="D17" s="105"/>
      <c r="E17" s="105"/>
      <c r="F17" s="105"/>
      <c r="G17" s="105"/>
      <c r="H17" s="105"/>
      <c r="I17" s="125" t="s">
        <v>19</v>
      </c>
      <c r="J17" s="76"/>
      <c r="K17" s="76"/>
      <c r="L17" s="126"/>
      <c r="M17" s="127">
        <f>I10*(POWER(O11+O12,2)+POWER(Q11+Q12,2))/POWER(B10,2)</f>
        <v>2.6928104195026682E-3</v>
      </c>
      <c r="N17" s="127"/>
      <c r="O17" s="127"/>
      <c r="P17" s="120" t="s">
        <v>27</v>
      </c>
      <c r="Q17" s="120"/>
      <c r="R17" s="121">
        <f>K10*(POWER(O11+O12,2)+POWER(Q11+Q12,2))/(100*B10)</f>
        <v>6.9262343008780494E-2</v>
      </c>
      <c r="S17" s="121"/>
      <c r="T17" s="122"/>
      <c r="U17" s="128">
        <f>I10*(POWER(W11+W12,2)+POWER(Y11+Y12,2))/POWER(B10,2)</f>
        <v>2.5166213500015435E-3</v>
      </c>
      <c r="V17" s="127"/>
      <c r="W17" s="127"/>
      <c r="X17" s="120" t="s">
        <v>27</v>
      </c>
      <c r="Y17" s="120"/>
      <c r="Z17" s="121">
        <f>K10*(POWER(W11+W12,2)+POWER(Y11+Y12,2))/(100*B10)</f>
        <v>6.4730546905422182E-2</v>
      </c>
      <c r="AA17" s="121"/>
      <c r="AB17" s="122"/>
      <c r="AC17" s="128">
        <f>I10*(POWER(AE11+AE12,2)+POWER(AG11+AG12,2))/POWER(B10,2)</f>
        <v>2.5268204129068172E-3</v>
      </c>
      <c r="AD17" s="127"/>
      <c r="AE17" s="127"/>
      <c r="AF17" s="120" t="s">
        <v>27</v>
      </c>
      <c r="AG17" s="120"/>
      <c r="AH17" s="121">
        <f>K10*(POWER(AE11+AE12,2)+POWER(AG11+AG12,2))/(100*B10)</f>
        <v>6.4992879146933552E-2</v>
      </c>
      <c r="AI17" s="121"/>
      <c r="AJ17" s="122"/>
      <c r="AK17" s="128">
        <f>I10*(POWER(AM11+AM12,2)+POWER(AO11+AO12,2))/POWER(B10,2)</f>
        <v>2.4558600975871088E-3</v>
      </c>
      <c r="AL17" s="127"/>
      <c r="AM17" s="127"/>
      <c r="AN17" s="120" t="s">
        <v>27</v>
      </c>
      <c r="AO17" s="120"/>
      <c r="AP17" s="121">
        <f>K10*(POWER(AM11+AM12,2)+POWER(AO11+AO12,2))/(100*B10)</f>
        <v>6.3167693955993642E-2</v>
      </c>
      <c r="AQ17" s="121"/>
      <c r="AR17" s="122"/>
    </row>
    <row r="18" spans="1:44" ht="12.75" customHeight="1" x14ac:dyDescent="0.2">
      <c r="A18" s="159" t="s">
        <v>28</v>
      </c>
      <c r="B18" s="160"/>
      <c r="C18" s="160"/>
      <c r="D18" s="160"/>
      <c r="E18" s="103" t="s">
        <v>29</v>
      </c>
      <c r="F18" s="103"/>
      <c r="G18" s="103"/>
      <c r="H18" s="103"/>
      <c r="I18" s="129" t="s">
        <v>14</v>
      </c>
      <c r="J18" s="130"/>
      <c r="K18" s="130"/>
      <c r="L18" s="131"/>
      <c r="M18" s="132">
        <f>SUM(O7:P8)+C6+M16</f>
        <v>12.032408182079823</v>
      </c>
      <c r="N18" s="132"/>
      <c r="O18" s="132"/>
      <c r="P18" s="133" t="s">
        <v>27</v>
      </c>
      <c r="Q18" s="133"/>
      <c r="R18" s="134">
        <f>SUM(Q7:R8)+D6+R16</f>
        <v>0.63345391114345184</v>
      </c>
      <c r="S18" s="134"/>
      <c r="T18" s="135"/>
      <c r="U18" s="136">
        <f>SUM(W7:X8)+C6+U16</f>
        <v>11.841733951135398</v>
      </c>
      <c r="V18" s="132"/>
      <c r="W18" s="132"/>
      <c r="X18" s="133" t="s">
        <v>27</v>
      </c>
      <c r="Y18" s="133"/>
      <c r="Z18" s="134">
        <f>SUM(Y7:Z8)+D6+Z16</f>
        <v>0.61873188048517691</v>
      </c>
      <c r="AA18" s="134"/>
      <c r="AB18" s="135"/>
      <c r="AC18" s="136">
        <f>SUM(AE7:AF8)+C6+AC16</f>
        <v>11.761453291765648</v>
      </c>
      <c r="AD18" s="132"/>
      <c r="AE18" s="132"/>
      <c r="AF18" s="133" t="s">
        <v>27</v>
      </c>
      <c r="AG18" s="133"/>
      <c r="AH18" s="134">
        <f>SUM(AG7:AH8)+D6+AH16</f>
        <v>0.61260360073149212</v>
      </c>
      <c r="AI18" s="134"/>
      <c r="AJ18" s="135"/>
      <c r="AK18" s="136">
        <f>SUM(AM7:AN8)+C6+AK16</f>
        <v>11.761453291765648</v>
      </c>
      <c r="AL18" s="132"/>
      <c r="AM18" s="132"/>
      <c r="AN18" s="133" t="s">
        <v>27</v>
      </c>
      <c r="AO18" s="133"/>
      <c r="AP18" s="134">
        <f>SUM(AO7:AP8)+D6+AP16</f>
        <v>0.61260360073149212</v>
      </c>
      <c r="AQ18" s="134"/>
      <c r="AR18" s="135"/>
    </row>
    <row r="19" spans="1:44" x14ac:dyDescent="0.2">
      <c r="A19" s="161"/>
      <c r="B19" s="162"/>
      <c r="C19" s="162"/>
      <c r="D19" s="162"/>
      <c r="E19" s="165"/>
      <c r="F19" s="165"/>
      <c r="G19" s="165"/>
      <c r="H19" s="165"/>
      <c r="I19" s="152" t="s">
        <v>19</v>
      </c>
      <c r="J19" s="153"/>
      <c r="K19" s="153"/>
      <c r="L19" s="154"/>
      <c r="M19" s="140">
        <f>SUM(O11:P12)+C10+M17</f>
        <v>5.1356928104642066</v>
      </c>
      <c r="N19" s="140"/>
      <c r="O19" s="140"/>
      <c r="P19" s="155" t="s">
        <v>27</v>
      </c>
      <c r="Q19" s="155"/>
      <c r="R19" s="137">
        <f>SUM(Q11:R12)+D10+R17</f>
        <v>0.15726234253194332</v>
      </c>
      <c r="S19" s="137"/>
      <c r="T19" s="138"/>
      <c r="U19" s="139">
        <f>SUM(W11:X12)+C10+U17</f>
        <v>4.9655166213947046</v>
      </c>
      <c r="V19" s="140"/>
      <c r="W19" s="140"/>
      <c r="X19" s="155" t="s">
        <v>27</v>
      </c>
      <c r="Y19" s="155"/>
      <c r="Z19" s="137">
        <f>SUM(Y11:Z12)+D10+Z17</f>
        <v>0.15273054642858502</v>
      </c>
      <c r="AA19" s="137"/>
      <c r="AB19" s="138"/>
      <c r="AC19" s="139">
        <f>SUM(AE11:AF12)+C10+AC17</f>
        <v>4.9755268204576097</v>
      </c>
      <c r="AD19" s="140"/>
      <c r="AE19" s="140"/>
      <c r="AF19" s="155" t="s">
        <v>27</v>
      </c>
      <c r="AG19" s="155"/>
      <c r="AH19" s="137">
        <f>SUM(AG11:AH12)+D10+AH17</f>
        <v>0.15299287867009639</v>
      </c>
      <c r="AI19" s="137"/>
      <c r="AJ19" s="138"/>
      <c r="AK19" s="139">
        <f>SUM(AM11:AN12)+C10+AK17</f>
        <v>4.9054558601422906</v>
      </c>
      <c r="AL19" s="140"/>
      <c r="AM19" s="140"/>
      <c r="AN19" s="155" t="s">
        <v>27</v>
      </c>
      <c r="AO19" s="155"/>
      <c r="AP19" s="137">
        <f>SUM(AO11:AP12)+D10+AP17</f>
        <v>0.15116769347915648</v>
      </c>
      <c r="AQ19" s="137"/>
      <c r="AR19" s="138"/>
    </row>
    <row r="20" spans="1:44" ht="13.5" thickBot="1" x14ac:dyDescent="0.25">
      <c r="A20" s="163"/>
      <c r="B20" s="164"/>
      <c r="C20" s="164"/>
      <c r="D20" s="164"/>
      <c r="E20" s="105"/>
      <c r="F20" s="105"/>
      <c r="G20" s="105"/>
      <c r="H20" s="105"/>
      <c r="I20" s="141" t="s">
        <v>30</v>
      </c>
      <c r="J20" s="142"/>
      <c r="K20" s="142"/>
      <c r="L20" s="143"/>
      <c r="M20" s="144">
        <f>SUM(M18,M19)</f>
        <v>17.16810099254403</v>
      </c>
      <c r="N20" s="144"/>
      <c r="O20" s="144"/>
      <c r="P20" s="145" t="s">
        <v>27</v>
      </c>
      <c r="Q20" s="145"/>
      <c r="R20" s="146">
        <f>SUM(R18,R19)</f>
        <v>0.79071625367539511</v>
      </c>
      <c r="S20" s="146"/>
      <c r="T20" s="147"/>
      <c r="U20" s="148">
        <f>SUM(U18,U19)</f>
        <v>16.807250572530101</v>
      </c>
      <c r="V20" s="144"/>
      <c r="W20" s="144"/>
      <c r="X20" s="145" t="s">
        <v>27</v>
      </c>
      <c r="Y20" s="145"/>
      <c r="Z20" s="146">
        <f>SUM(Z18,Z19)</f>
        <v>0.77146242691376199</v>
      </c>
      <c r="AA20" s="146"/>
      <c r="AB20" s="147"/>
      <c r="AC20" s="148">
        <f>SUM(AC18,AC19)</f>
        <v>16.736980112223257</v>
      </c>
      <c r="AD20" s="144"/>
      <c r="AE20" s="144"/>
      <c r="AF20" s="145" t="s">
        <v>27</v>
      </c>
      <c r="AG20" s="145"/>
      <c r="AH20" s="146">
        <f>SUM(AH18,AH19)</f>
        <v>0.76559647940158848</v>
      </c>
      <c r="AI20" s="146"/>
      <c r="AJ20" s="147"/>
      <c r="AK20" s="148">
        <f>SUM(AK18,AK19)</f>
        <v>16.666909151907937</v>
      </c>
      <c r="AL20" s="144"/>
      <c r="AM20" s="144"/>
      <c r="AN20" s="145" t="s">
        <v>27</v>
      </c>
      <c r="AO20" s="145"/>
      <c r="AP20" s="146">
        <f>SUM(AP18,AP19)</f>
        <v>0.7637712942106486</v>
      </c>
      <c r="AQ20" s="146"/>
      <c r="AR20" s="147"/>
    </row>
    <row r="21" spans="1:44" ht="30" customHeight="1" thickBot="1" x14ac:dyDescent="0.25">
      <c r="A21" s="166" t="s">
        <v>31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</row>
    <row r="22" spans="1:44" ht="15.75" customHeight="1" thickBot="1" x14ac:dyDescent="0.25">
      <c r="A22" s="167" t="s">
        <v>6</v>
      </c>
      <c r="B22" s="168"/>
      <c r="C22" s="168" t="s">
        <v>2</v>
      </c>
      <c r="D22" s="168"/>
      <c r="E22" s="168" t="s">
        <v>32</v>
      </c>
      <c r="F22" s="168"/>
      <c r="G22" s="168"/>
      <c r="H22" s="168"/>
      <c r="I22" s="168"/>
      <c r="J22" s="168"/>
      <c r="K22" s="168"/>
      <c r="L22" s="169"/>
      <c r="M22" s="149" t="s">
        <v>33</v>
      </c>
      <c r="N22" s="150"/>
      <c r="O22" s="150"/>
      <c r="P22" s="150"/>
      <c r="Q22" s="150"/>
      <c r="R22" s="150"/>
      <c r="S22" s="150"/>
      <c r="T22" s="151"/>
      <c r="U22" s="149" t="s">
        <v>33</v>
      </c>
      <c r="V22" s="150"/>
      <c r="W22" s="150"/>
      <c r="X22" s="150"/>
      <c r="Y22" s="150"/>
      <c r="Z22" s="150"/>
      <c r="AA22" s="150"/>
      <c r="AB22" s="151"/>
      <c r="AC22" s="149" t="s">
        <v>33</v>
      </c>
      <c r="AD22" s="150"/>
      <c r="AE22" s="150"/>
      <c r="AF22" s="150"/>
      <c r="AG22" s="150"/>
      <c r="AH22" s="150"/>
      <c r="AI22" s="150"/>
      <c r="AJ22" s="151"/>
      <c r="AK22" s="149" t="s">
        <v>33</v>
      </c>
      <c r="AL22" s="150"/>
      <c r="AM22" s="150"/>
      <c r="AN22" s="150"/>
      <c r="AO22" s="150"/>
      <c r="AP22" s="150"/>
      <c r="AQ22" s="150"/>
      <c r="AR22" s="151"/>
    </row>
    <row r="23" spans="1:44" x14ac:dyDescent="0.2">
      <c r="A23" s="92">
        <v>6</v>
      </c>
      <c r="B23" s="93"/>
      <c r="C23" s="93" t="s">
        <v>16</v>
      </c>
      <c r="D23" s="93"/>
      <c r="E23" s="107" t="s">
        <v>34</v>
      </c>
      <c r="F23" s="107"/>
      <c r="G23" s="107"/>
      <c r="H23" s="107"/>
      <c r="I23" s="107"/>
      <c r="J23" s="107"/>
      <c r="K23" s="107"/>
      <c r="L23" s="108"/>
      <c r="M23" s="156">
        <v>6.32</v>
      </c>
      <c r="N23" s="157"/>
      <c r="O23" s="157"/>
      <c r="P23" s="157"/>
      <c r="Q23" s="157"/>
      <c r="R23" s="157"/>
      <c r="S23" s="157"/>
      <c r="T23" s="158"/>
      <c r="U23" s="156">
        <v>6.3</v>
      </c>
      <c r="V23" s="157"/>
      <c r="W23" s="157"/>
      <c r="X23" s="157"/>
      <c r="Y23" s="157"/>
      <c r="Z23" s="157"/>
      <c r="AA23" s="157"/>
      <c r="AB23" s="158"/>
      <c r="AC23" s="156">
        <v>6.3</v>
      </c>
      <c r="AD23" s="157"/>
      <c r="AE23" s="157"/>
      <c r="AF23" s="157"/>
      <c r="AG23" s="157"/>
      <c r="AH23" s="157"/>
      <c r="AI23" s="157"/>
      <c r="AJ23" s="158"/>
      <c r="AK23" s="156">
        <v>6.3</v>
      </c>
      <c r="AL23" s="157"/>
      <c r="AM23" s="157"/>
      <c r="AN23" s="157"/>
      <c r="AO23" s="157"/>
      <c r="AP23" s="157"/>
      <c r="AQ23" s="157"/>
      <c r="AR23" s="158"/>
    </row>
    <row r="24" spans="1:44" x14ac:dyDescent="0.2">
      <c r="A24" s="64">
        <v>6</v>
      </c>
      <c r="B24" s="65"/>
      <c r="C24" s="65" t="s">
        <v>17</v>
      </c>
      <c r="D24" s="65"/>
      <c r="E24" s="57" t="s">
        <v>35</v>
      </c>
      <c r="F24" s="57"/>
      <c r="G24" s="57"/>
      <c r="H24" s="57"/>
      <c r="I24" s="57"/>
      <c r="J24" s="57"/>
      <c r="K24" s="57"/>
      <c r="L24" s="173"/>
      <c r="M24" s="170">
        <v>6.32</v>
      </c>
      <c r="N24" s="171"/>
      <c r="O24" s="171"/>
      <c r="P24" s="171"/>
      <c r="Q24" s="171"/>
      <c r="R24" s="171"/>
      <c r="S24" s="171"/>
      <c r="T24" s="172"/>
      <c r="U24" s="170">
        <v>6.32</v>
      </c>
      <c r="V24" s="171"/>
      <c r="W24" s="171"/>
      <c r="X24" s="171"/>
      <c r="Y24" s="171"/>
      <c r="Z24" s="171"/>
      <c r="AA24" s="171"/>
      <c r="AB24" s="172"/>
      <c r="AC24" s="170">
        <v>6.3</v>
      </c>
      <c r="AD24" s="171"/>
      <c r="AE24" s="171"/>
      <c r="AF24" s="171"/>
      <c r="AG24" s="171"/>
      <c r="AH24" s="171"/>
      <c r="AI24" s="171"/>
      <c r="AJ24" s="172"/>
      <c r="AK24" s="170">
        <v>6.3</v>
      </c>
      <c r="AL24" s="171"/>
      <c r="AM24" s="171"/>
      <c r="AN24" s="171"/>
      <c r="AO24" s="171"/>
      <c r="AP24" s="171"/>
      <c r="AQ24" s="171"/>
      <c r="AR24" s="172"/>
    </row>
    <row r="25" spans="1:44" x14ac:dyDescent="0.2">
      <c r="A25" s="64">
        <v>6</v>
      </c>
      <c r="B25" s="65"/>
      <c r="C25" s="65" t="s">
        <v>20</v>
      </c>
      <c r="D25" s="65"/>
      <c r="E25" s="57" t="s">
        <v>36</v>
      </c>
      <c r="F25" s="57"/>
      <c r="G25" s="57"/>
      <c r="H25" s="57"/>
      <c r="I25" s="57"/>
      <c r="J25" s="57"/>
      <c r="K25" s="57"/>
      <c r="L25" s="173"/>
      <c r="M25" s="170">
        <v>6.35</v>
      </c>
      <c r="N25" s="171"/>
      <c r="O25" s="171"/>
      <c r="P25" s="171"/>
      <c r="Q25" s="171"/>
      <c r="R25" s="171"/>
      <c r="S25" s="171"/>
      <c r="T25" s="172"/>
      <c r="U25" s="170">
        <v>6.34</v>
      </c>
      <c r="V25" s="171"/>
      <c r="W25" s="171"/>
      <c r="X25" s="171"/>
      <c r="Y25" s="171"/>
      <c r="Z25" s="171"/>
      <c r="AA25" s="171"/>
      <c r="AB25" s="172"/>
      <c r="AC25" s="170">
        <v>6.33</v>
      </c>
      <c r="AD25" s="171"/>
      <c r="AE25" s="171"/>
      <c r="AF25" s="171"/>
      <c r="AG25" s="171"/>
      <c r="AH25" s="171"/>
      <c r="AI25" s="171"/>
      <c r="AJ25" s="172"/>
      <c r="AK25" s="170">
        <v>6.34</v>
      </c>
      <c r="AL25" s="171"/>
      <c r="AM25" s="171"/>
      <c r="AN25" s="171"/>
      <c r="AO25" s="171"/>
      <c r="AP25" s="171"/>
      <c r="AQ25" s="171"/>
      <c r="AR25" s="172"/>
    </row>
    <row r="26" spans="1:44" ht="13.5" thickBot="1" x14ac:dyDescent="0.25">
      <c r="A26" s="188">
        <v>6</v>
      </c>
      <c r="B26" s="189"/>
      <c r="C26" s="189" t="s">
        <v>21</v>
      </c>
      <c r="D26" s="189"/>
      <c r="E26" s="117" t="s">
        <v>37</v>
      </c>
      <c r="F26" s="117"/>
      <c r="G26" s="117"/>
      <c r="H26" s="117"/>
      <c r="I26" s="117"/>
      <c r="J26" s="117"/>
      <c r="K26" s="117"/>
      <c r="L26" s="118"/>
      <c r="M26" s="174">
        <v>6.35</v>
      </c>
      <c r="N26" s="175"/>
      <c r="O26" s="175"/>
      <c r="P26" s="175"/>
      <c r="Q26" s="175"/>
      <c r="R26" s="175"/>
      <c r="S26" s="175"/>
      <c r="T26" s="176"/>
      <c r="U26" s="174">
        <v>6.3</v>
      </c>
      <c r="V26" s="175"/>
      <c r="W26" s="175"/>
      <c r="X26" s="175"/>
      <c r="Y26" s="175"/>
      <c r="Z26" s="175"/>
      <c r="AA26" s="175"/>
      <c r="AB26" s="176"/>
      <c r="AC26" s="174">
        <v>6.31</v>
      </c>
      <c r="AD26" s="175"/>
      <c r="AE26" s="175"/>
      <c r="AF26" s="175"/>
      <c r="AG26" s="175"/>
      <c r="AH26" s="175"/>
      <c r="AI26" s="175"/>
      <c r="AJ26" s="176"/>
      <c r="AK26" s="174">
        <v>6.32</v>
      </c>
      <c r="AL26" s="175"/>
      <c r="AM26" s="175"/>
      <c r="AN26" s="175"/>
      <c r="AO26" s="175"/>
      <c r="AP26" s="175"/>
      <c r="AQ26" s="175"/>
      <c r="AR26" s="176"/>
    </row>
    <row r="27" spans="1:44" ht="30" customHeight="1" thickBot="1" x14ac:dyDescent="0.25">
      <c r="A27" s="166" t="s">
        <v>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</row>
    <row r="28" spans="1:44" ht="15" customHeight="1" x14ac:dyDescent="0.2">
      <c r="A28" s="177" t="s">
        <v>2</v>
      </c>
      <c r="B28" s="178"/>
      <c r="C28" s="178"/>
      <c r="D28" s="178"/>
      <c r="E28" s="178" t="s">
        <v>39</v>
      </c>
      <c r="F28" s="178"/>
      <c r="G28" s="178" t="s">
        <v>40</v>
      </c>
      <c r="H28" s="178"/>
      <c r="I28" s="178" t="s">
        <v>41</v>
      </c>
      <c r="J28" s="178"/>
      <c r="K28" s="178" t="s">
        <v>42</v>
      </c>
      <c r="L28" s="181"/>
      <c r="M28" s="102" t="s">
        <v>10</v>
      </c>
      <c r="N28" s="182"/>
      <c r="O28" s="184" t="s">
        <v>11</v>
      </c>
      <c r="P28" s="103"/>
      <c r="Q28" s="182"/>
      <c r="R28" s="184" t="s">
        <v>12</v>
      </c>
      <c r="S28" s="103"/>
      <c r="T28" s="186"/>
      <c r="U28" s="102" t="s">
        <v>10</v>
      </c>
      <c r="V28" s="182"/>
      <c r="W28" s="184" t="s">
        <v>11</v>
      </c>
      <c r="X28" s="103"/>
      <c r="Y28" s="182"/>
      <c r="Z28" s="184" t="s">
        <v>12</v>
      </c>
      <c r="AA28" s="103"/>
      <c r="AB28" s="186"/>
      <c r="AC28" s="102" t="s">
        <v>10</v>
      </c>
      <c r="AD28" s="182"/>
      <c r="AE28" s="184" t="s">
        <v>11</v>
      </c>
      <c r="AF28" s="103"/>
      <c r="AG28" s="182"/>
      <c r="AH28" s="184" t="s">
        <v>12</v>
      </c>
      <c r="AI28" s="103"/>
      <c r="AJ28" s="186"/>
      <c r="AK28" s="102" t="s">
        <v>10</v>
      </c>
      <c r="AL28" s="182"/>
      <c r="AM28" s="184" t="s">
        <v>11</v>
      </c>
      <c r="AN28" s="103"/>
      <c r="AO28" s="182"/>
      <c r="AP28" s="184" t="s">
        <v>12</v>
      </c>
      <c r="AQ28" s="103"/>
      <c r="AR28" s="186"/>
    </row>
    <row r="29" spans="1:44" ht="15.75" customHeight="1" thickBot="1" x14ac:dyDescent="0.25">
      <c r="A29" s="179"/>
      <c r="B29" s="180"/>
      <c r="C29" s="180"/>
      <c r="D29" s="180"/>
      <c r="E29" s="22" t="s">
        <v>43</v>
      </c>
      <c r="F29" s="22" t="s">
        <v>44</v>
      </c>
      <c r="G29" s="22" t="s">
        <v>43</v>
      </c>
      <c r="H29" s="22" t="s">
        <v>44</v>
      </c>
      <c r="I29" s="22" t="s">
        <v>43</v>
      </c>
      <c r="J29" s="22" t="s">
        <v>44</v>
      </c>
      <c r="K29" s="22" t="s">
        <v>43</v>
      </c>
      <c r="L29" s="23" t="s">
        <v>44</v>
      </c>
      <c r="M29" s="104"/>
      <c r="N29" s="183"/>
      <c r="O29" s="185"/>
      <c r="P29" s="105"/>
      <c r="Q29" s="183"/>
      <c r="R29" s="185"/>
      <c r="S29" s="105"/>
      <c r="T29" s="187"/>
      <c r="U29" s="104"/>
      <c r="V29" s="183"/>
      <c r="W29" s="185"/>
      <c r="X29" s="105"/>
      <c r="Y29" s="183"/>
      <c r="Z29" s="185"/>
      <c r="AA29" s="105"/>
      <c r="AB29" s="187"/>
      <c r="AC29" s="104"/>
      <c r="AD29" s="183"/>
      <c r="AE29" s="185"/>
      <c r="AF29" s="105"/>
      <c r="AG29" s="183"/>
      <c r="AH29" s="185"/>
      <c r="AI29" s="105"/>
      <c r="AJ29" s="187"/>
      <c r="AK29" s="104"/>
      <c r="AL29" s="183"/>
      <c r="AM29" s="185"/>
      <c r="AN29" s="105"/>
      <c r="AO29" s="183"/>
      <c r="AP29" s="185"/>
      <c r="AQ29" s="105"/>
      <c r="AR29" s="187"/>
    </row>
    <row r="30" spans="1:44" x14ac:dyDescent="0.2">
      <c r="A30" s="196" t="s">
        <v>45</v>
      </c>
      <c r="B30" s="197"/>
      <c r="C30" s="197"/>
      <c r="D30" s="197"/>
      <c r="E30" s="198"/>
      <c r="F30" s="198"/>
      <c r="G30" s="198"/>
      <c r="H30" s="198"/>
      <c r="I30" s="198"/>
      <c r="J30" s="198"/>
      <c r="K30" s="198"/>
      <c r="L30" s="199"/>
      <c r="M30" s="200"/>
      <c r="N30" s="201"/>
      <c r="O30" s="202"/>
      <c r="P30" s="202"/>
      <c r="Q30" s="202"/>
      <c r="R30" s="202"/>
      <c r="S30" s="202"/>
      <c r="T30" s="203"/>
      <c r="U30" s="200"/>
      <c r="V30" s="201"/>
      <c r="W30" s="202"/>
      <c r="X30" s="202"/>
      <c r="Y30" s="202"/>
      <c r="Z30" s="202"/>
      <c r="AA30" s="202"/>
      <c r="AB30" s="203"/>
      <c r="AC30" s="200"/>
      <c r="AD30" s="201"/>
      <c r="AE30" s="202"/>
      <c r="AF30" s="202"/>
      <c r="AG30" s="202"/>
      <c r="AH30" s="202"/>
      <c r="AI30" s="202"/>
      <c r="AJ30" s="203"/>
      <c r="AK30" s="200"/>
      <c r="AL30" s="201"/>
      <c r="AM30" s="202"/>
      <c r="AN30" s="202"/>
      <c r="AO30" s="202"/>
      <c r="AP30" s="202"/>
      <c r="AQ30" s="202"/>
      <c r="AR30" s="203"/>
    </row>
    <row r="31" spans="1:44" x14ac:dyDescent="0.2">
      <c r="A31" s="204" t="s">
        <v>46</v>
      </c>
      <c r="B31" s="205"/>
      <c r="C31" s="205"/>
      <c r="D31" s="205"/>
      <c r="E31" s="24"/>
      <c r="F31" s="24"/>
      <c r="G31" s="24"/>
      <c r="H31" s="24"/>
      <c r="I31" s="24"/>
      <c r="J31" s="24"/>
      <c r="K31" s="24"/>
      <c r="L31" s="25"/>
      <c r="M31" s="192">
        <f>M32+M33+M34</f>
        <v>300</v>
      </c>
      <c r="N31" s="193"/>
      <c r="O31" s="190"/>
      <c r="P31" s="190"/>
      <c r="Q31" s="190"/>
      <c r="R31" s="190"/>
      <c r="S31" s="190"/>
      <c r="T31" s="191"/>
      <c r="U31" s="192">
        <f>U32+U33+U34</f>
        <v>290</v>
      </c>
      <c r="V31" s="193"/>
      <c r="W31" s="190"/>
      <c r="X31" s="190"/>
      <c r="Y31" s="190"/>
      <c r="Z31" s="190"/>
      <c r="AA31" s="190"/>
      <c r="AB31" s="191"/>
      <c r="AC31" s="192">
        <f>AC32+AC33+AC34</f>
        <v>290</v>
      </c>
      <c r="AD31" s="193"/>
      <c r="AE31" s="190"/>
      <c r="AF31" s="190"/>
      <c r="AG31" s="190"/>
      <c r="AH31" s="190"/>
      <c r="AI31" s="190"/>
      <c r="AJ31" s="191"/>
      <c r="AK31" s="192">
        <f>AK32+AK33+AK34</f>
        <v>280</v>
      </c>
      <c r="AL31" s="193"/>
      <c r="AM31" s="190"/>
      <c r="AN31" s="190"/>
      <c r="AO31" s="190"/>
      <c r="AP31" s="190"/>
      <c r="AQ31" s="190"/>
      <c r="AR31" s="191"/>
    </row>
    <row r="32" spans="1:44" x14ac:dyDescent="0.2">
      <c r="A32" s="204" t="s">
        <v>47</v>
      </c>
      <c r="B32" s="205"/>
      <c r="C32" s="205"/>
      <c r="D32" s="205"/>
      <c r="E32" s="24"/>
      <c r="F32" s="24"/>
      <c r="G32" s="24"/>
      <c r="H32" s="24"/>
      <c r="I32" s="24"/>
      <c r="J32" s="24"/>
      <c r="K32" s="24"/>
      <c r="L32" s="25"/>
      <c r="M32" s="194">
        <v>190</v>
      </c>
      <c r="N32" s="195"/>
      <c r="O32" s="32"/>
      <c r="P32" s="32"/>
      <c r="Q32" s="32"/>
      <c r="R32" s="32"/>
      <c r="S32" s="32"/>
      <c r="T32" s="33"/>
      <c r="U32" s="194">
        <v>200</v>
      </c>
      <c r="V32" s="195"/>
      <c r="W32" s="32"/>
      <c r="X32" s="32"/>
      <c r="Y32" s="32"/>
      <c r="Z32" s="32"/>
      <c r="AA32" s="32"/>
      <c r="AB32" s="33"/>
      <c r="AC32" s="194">
        <v>190</v>
      </c>
      <c r="AD32" s="195"/>
      <c r="AE32" s="32"/>
      <c r="AF32" s="32"/>
      <c r="AG32" s="32"/>
      <c r="AH32" s="32"/>
      <c r="AI32" s="32"/>
      <c r="AJ32" s="33"/>
      <c r="AK32" s="194">
        <v>190</v>
      </c>
      <c r="AL32" s="195"/>
      <c r="AM32" s="32"/>
      <c r="AN32" s="32"/>
      <c r="AO32" s="32"/>
      <c r="AP32" s="32"/>
      <c r="AQ32" s="32"/>
      <c r="AR32" s="33"/>
    </row>
    <row r="33" spans="1:44" x14ac:dyDescent="0.2">
      <c r="A33" s="204" t="s">
        <v>48</v>
      </c>
      <c r="B33" s="205"/>
      <c r="C33" s="205"/>
      <c r="D33" s="205"/>
      <c r="E33" s="24">
        <v>47.8</v>
      </c>
      <c r="F33" s="24">
        <v>0.5</v>
      </c>
      <c r="G33" s="24">
        <v>48.9</v>
      </c>
      <c r="H33" s="24">
        <v>25</v>
      </c>
      <c r="I33" s="24"/>
      <c r="J33" s="24"/>
      <c r="K33" s="24"/>
      <c r="L33" s="25"/>
      <c r="M33" s="194">
        <v>70</v>
      </c>
      <c r="N33" s="195"/>
      <c r="O33" s="32"/>
      <c r="P33" s="32"/>
      <c r="Q33" s="32"/>
      <c r="R33" s="32"/>
      <c r="S33" s="32"/>
      <c r="T33" s="33"/>
      <c r="U33" s="194">
        <v>60</v>
      </c>
      <c r="V33" s="195"/>
      <c r="W33" s="32"/>
      <c r="X33" s="32"/>
      <c r="Y33" s="32"/>
      <c r="Z33" s="32"/>
      <c r="AA33" s="32"/>
      <c r="AB33" s="33"/>
      <c r="AC33" s="194">
        <v>70</v>
      </c>
      <c r="AD33" s="195"/>
      <c r="AE33" s="32"/>
      <c r="AF33" s="32"/>
      <c r="AG33" s="32"/>
      <c r="AH33" s="32"/>
      <c r="AI33" s="32"/>
      <c r="AJ33" s="33"/>
      <c r="AK33" s="194">
        <v>60</v>
      </c>
      <c r="AL33" s="195"/>
      <c r="AM33" s="32"/>
      <c r="AN33" s="32"/>
      <c r="AO33" s="32"/>
      <c r="AP33" s="32"/>
      <c r="AQ33" s="32"/>
      <c r="AR33" s="33"/>
    </row>
    <row r="34" spans="1:44" x14ac:dyDescent="0.2">
      <c r="A34" s="204" t="s">
        <v>49</v>
      </c>
      <c r="B34" s="205"/>
      <c r="C34" s="205"/>
      <c r="D34" s="205"/>
      <c r="E34" s="24">
        <v>47.8</v>
      </c>
      <c r="F34" s="24">
        <v>0.5</v>
      </c>
      <c r="G34" s="24">
        <v>48.9</v>
      </c>
      <c r="H34" s="24">
        <v>25</v>
      </c>
      <c r="I34" s="24"/>
      <c r="J34" s="24"/>
      <c r="K34" s="24"/>
      <c r="L34" s="25"/>
      <c r="M34" s="194">
        <v>40</v>
      </c>
      <c r="N34" s="195"/>
      <c r="O34" s="32"/>
      <c r="P34" s="32"/>
      <c r="Q34" s="32"/>
      <c r="R34" s="32"/>
      <c r="S34" s="32"/>
      <c r="T34" s="33"/>
      <c r="U34" s="194">
        <v>30</v>
      </c>
      <c r="V34" s="195"/>
      <c r="W34" s="32"/>
      <c r="X34" s="32"/>
      <c r="Y34" s="32"/>
      <c r="Z34" s="32"/>
      <c r="AA34" s="32"/>
      <c r="AB34" s="33"/>
      <c r="AC34" s="194">
        <v>30</v>
      </c>
      <c r="AD34" s="195"/>
      <c r="AE34" s="32"/>
      <c r="AF34" s="32"/>
      <c r="AG34" s="32"/>
      <c r="AH34" s="32"/>
      <c r="AI34" s="32"/>
      <c r="AJ34" s="33"/>
      <c r="AK34" s="194">
        <v>30</v>
      </c>
      <c r="AL34" s="195"/>
      <c r="AM34" s="32"/>
      <c r="AN34" s="32"/>
      <c r="AO34" s="32"/>
      <c r="AP34" s="32"/>
      <c r="AQ34" s="32"/>
      <c r="AR34" s="33"/>
    </row>
    <row r="35" spans="1:44" x14ac:dyDescent="0.2">
      <c r="A35" s="204" t="s">
        <v>50</v>
      </c>
      <c r="B35" s="205"/>
      <c r="C35" s="205"/>
      <c r="D35" s="205"/>
      <c r="E35" s="24"/>
      <c r="F35" s="24"/>
      <c r="G35" s="24"/>
      <c r="H35" s="24"/>
      <c r="I35" s="24"/>
      <c r="J35" s="24"/>
      <c r="K35" s="24"/>
      <c r="L35" s="25"/>
      <c r="M35" s="194" t="s">
        <v>82</v>
      </c>
      <c r="N35" s="195"/>
      <c r="O35" s="32"/>
      <c r="P35" s="32"/>
      <c r="Q35" s="32"/>
      <c r="R35" s="32"/>
      <c r="S35" s="32"/>
      <c r="T35" s="33"/>
      <c r="U35" s="194" t="s">
        <v>82</v>
      </c>
      <c r="V35" s="195"/>
      <c r="W35" s="32"/>
      <c r="X35" s="32"/>
      <c r="Y35" s="32"/>
      <c r="Z35" s="32"/>
      <c r="AA35" s="32"/>
      <c r="AB35" s="33"/>
      <c r="AC35" s="194" t="s">
        <v>82</v>
      </c>
      <c r="AD35" s="195"/>
      <c r="AE35" s="32"/>
      <c r="AF35" s="32"/>
      <c r="AG35" s="32"/>
      <c r="AH35" s="32"/>
      <c r="AI35" s="32"/>
      <c r="AJ35" s="33"/>
      <c r="AK35" s="194" t="s">
        <v>82</v>
      </c>
      <c r="AL35" s="195"/>
      <c r="AM35" s="32"/>
      <c r="AN35" s="32"/>
      <c r="AO35" s="32"/>
      <c r="AP35" s="32"/>
      <c r="AQ35" s="32"/>
      <c r="AR35" s="33"/>
    </row>
    <row r="36" spans="1:44" ht="13.5" thickBot="1" x14ac:dyDescent="0.25">
      <c r="A36" s="209" t="s">
        <v>51</v>
      </c>
      <c r="B36" s="210"/>
      <c r="C36" s="210"/>
      <c r="D36" s="210"/>
      <c r="E36" s="211"/>
      <c r="F36" s="211"/>
      <c r="G36" s="211"/>
      <c r="H36" s="211"/>
      <c r="I36" s="211"/>
      <c r="J36" s="211"/>
      <c r="K36" s="211"/>
      <c r="L36" s="212"/>
      <c r="M36" s="207"/>
      <c r="N36" s="208"/>
      <c r="O36" s="99"/>
      <c r="P36" s="99"/>
      <c r="Q36" s="99"/>
      <c r="R36" s="99"/>
      <c r="S36" s="99"/>
      <c r="T36" s="206"/>
      <c r="U36" s="207"/>
      <c r="V36" s="208"/>
      <c r="W36" s="99"/>
      <c r="X36" s="99"/>
      <c r="Y36" s="99"/>
      <c r="Z36" s="99"/>
      <c r="AA36" s="99"/>
      <c r="AB36" s="206"/>
      <c r="AC36" s="207"/>
      <c r="AD36" s="208"/>
      <c r="AE36" s="99"/>
      <c r="AF36" s="99"/>
      <c r="AG36" s="99"/>
      <c r="AH36" s="99"/>
      <c r="AI36" s="99"/>
      <c r="AJ36" s="206"/>
      <c r="AK36" s="207"/>
      <c r="AL36" s="208"/>
      <c r="AM36" s="99"/>
      <c r="AN36" s="99"/>
      <c r="AO36" s="99"/>
      <c r="AP36" s="99"/>
      <c r="AQ36" s="99"/>
      <c r="AR36" s="206"/>
    </row>
    <row r="37" spans="1:44" x14ac:dyDescent="0.2">
      <c r="A37" s="196" t="s">
        <v>52</v>
      </c>
      <c r="B37" s="197"/>
      <c r="C37" s="197"/>
      <c r="D37" s="197"/>
      <c r="E37" s="26"/>
      <c r="F37" s="26"/>
      <c r="G37" s="26"/>
      <c r="H37" s="26"/>
      <c r="I37" s="26"/>
      <c r="J37" s="26"/>
      <c r="K37" s="26"/>
      <c r="L37" s="26"/>
      <c r="M37" s="19"/>
      <c r="N37" s="19"/>
      <c r="O37" s="20"/>
      <c r="P37" s="20"/>
      <c r="Q37" s="20"/>
      <c r="R37" s="20"/>
      <c r="S37" s="20"/>
      <c r="T37" s="20"/>
      <c r="U37" s="19"/>
      <c r="V37" s="19"/>
      <c r="W37" s="20"/>
      <c r="X37" s="20"/>
      <c r="Y37" s="20"/>
      <c r="Z37" s="20"/>
      <c r="AA37" s="20"/>
      <c r="AB37" s="20"/>
      <c r="AC37" s="19"/>
      <c r="AD37" s="19"/>
      <c r="AE37" s="20"/>
      <c r="AF37" s="20"/>
      <c r="AG37" s="20"/>
      <c r="AH37" s="20"/>
      <c r="AI37" s="20"/>
      <c r="AJ37" s="20"/>
      <c r="AK37" s="19"/>
      <c r="AL37" s="19"/>
      <c r="AM37" s="20"/>
      <c r="AN37" s="20"/>
      <c r="AO37" s="20"/>
      <c r="AP37" s="20"/>
      <c r="AQ37" s="20"/>
      <c r="AR37" s="27"/>
    </row>
    <row r="38" spans="1:44" x14ac:dyDescent="0.2">
      <c r="A38" s="204" t="s">
        <v>53</v>
      </c>
      <c r="B38" s="205"/>
      <c r="C38" s="205"/>
      <c r="D38" s="205"/>
      <c r="E38" s="24"/>
      <c r="F38" s="24"/>
      <c r="G38" s="24"/>
      <c r="H38" s="24"/>
      <c r="I38" s="24"/>
      <c r="J38" s="24"/>
      <c r="K38" s="24"/>
      <c r="L38" s="25"/>
      <c r="M38" s="213">
        <f>M39+M40+M41+M42+M43</f>
        <v>920</v>
      </c>
      <c r="N38" s="214"/>
      <c r="O38" s="190"/>
      <c r="P38" s="190"/>
      <c r="Q38" s="190"/>
      <c r="R38" s="190"/>
      <c r="S38" s="190"/>
      <c r="T38" s="191"/>
      <c r="U38" s="213">
        <f>U39+U40+U41+U42+U43</f>
        <v>890</v>
      </c>
      <c r="V38" s="214"/>
      <c r="W38" s="190"/>
      <c r="X38" s="190"/>
      <c r="Y38" s="190"/>
      <c r="Z38" s="190"/>
      <c r="AA38" s="190"/>
      <c r="AB38" s="191"/>
      <c r="AC38" s="213">
        <f>AC39+AC40+AC41+AC42+AC43</f>
        <v>910</v>
      </c>
      <c r="AD38" s="214"/>
      <c r="AE38" s="190"/>
      <c r="AF38" s="190"/>
      <c r="AG38" s="190"/>
      <c r="AH38" s="190"/>
      <c r="AI38" s="190"/>
      <c r="AJ38" s="191"/>
      <c r="AK38" s="213">
        <f>AK39+AK40+AK41+AK42+AK43</f>
        <v>910</v>
      </c>
      <c r="AL38" s="214"/>
      <c r="AM38" s="190"/>
      <c r="AN38" s="190"/>
      <c r="AO38" s="190"/>
      <c r="AP38" s="190"/>
      <c r="AQ38" s="190"/>
      <c r="AR38" s="191"/>
    </row>
    <row r="39" spans="1:44" x14ac:dyDescent="0.2">
      <c r="A39" s="204" t="s">
        <v>54</v>
      </c>
      <c r="B39" s="205"/>
      <c r="C39" s="205"/>
      <c r="D39" s="205"/>
      <c r="E39" s="24"/>
      <c r="F39" s="24"/>
      <c r="G39" s="24"/>
      <c r="H39" s="24"/>
      <c r="I39" s="24"/>
      <c r="J39" s="24"/>
      <c r="K39" s="24"/>
      <c r="L39" s="25"/>
      <c r="M39" s="194">
        <v>50</v>
      </c>
      <c r="N39" s="195"/>
      <c r="O39" s="32"/>
      <c r="P39" s="32"/>
      <c r="Q39" s="32"/>
      <c r="R39" s="32"/>
      <c r="S39" s="32"/>
      <c r="T39" s="33"/>
      <c r="U39" s="194">
        <v>60</v>
      </c>
      <c r="V39" s="195"/>
      <c r="W39" s="32"/>
      <c r="X39" s="32"/>
      <c r="Y39" s="32"/>
      <c r="Z39" s="32"/>
      <c r="AA39" s="32"/>
      <c r="AB39" s="33"/>
      <c r="AC39" s="194">
        <v>50</v>
      </c>
      <c r="AD39" s="195"/>
      <c r="AE39" s="32"/>
      <c r="AF39" s="32"/>
      <c r="AG39" s="32"/>
      <c r="AH39" s="32"/>
      <c r="AI39" s="32"/>
      <c r="AJ39" s="33"/>
      <c r="AK39" s="194">
        <v>60</v>
      </c>
      <c r="AL39" s="195"/>
      <c r="AM39" s="32"/>
      <c r="AN39" s="32"/>
      <c r="AO39" s="32"/>
      <c r="AP39" s="32"/>
      <c r="AQ39" s="32"/>
      <c r="AR39" s="33"/>
    </row>
    <row r="40" spans="1:44" x14ac:dyDescent="0.2">
      <c r="A40" s="204" t="s">
        <v>55</v>
      </c>
      <c r="B40" s="205"/>
      <c r="C40" s="205"/>
      <c r="D40" s="205"/>
      <c r="E40" s="24"/>
      <c r="F40" s="24"/>
      <c r="G40" s="24"/>
      <c r="H40" s="24"/>
      <c r="I40" s="24"/>
      <c r="J40" s="24"/>
      <c r="K40" s="24"/>
      <c r="L40" s="25"/>
      <c r="M40" s="194">
        <v>60</v>
      </c>
      <c r="N40" s="195"/>
      <c r="O40" s="32"/>
      <c r="P40" s="32"/>
      <c r="Q40" s="32"/>
      <c r="R40" s="32"/>
      <c r="S40" s="32"/>
      <c r="T40" s="33"/>
      <c r="U40" s="194">
        <v>70</v>
      </c>
      <c r="V40" s="195"/>
      <c r="W40" s="32"/>
      <c r="X40" s="32"/>
      <c r="Y40" s="32"/>
      <c r="Z40" s="32"/>
      <c r="AA40" s="32"/>
      <c r="AB40" s="33"/>
      <c r="AC40" s="194">
        <v>70</v>
      </c>
      <c r="AD40" s="195"/>
      <c r="AE40" s="32"/>
      <c r="AF40" s="32"/>
      <c r="AG40" s="32"/>
      <c r="AH40" s="32"/>
      <c r="AI40" s="32"/>
      <c r="AJ40" s="33"/>
      <c r="AK40" s="194">
        <v>70</v>
      </c>
      <c r="AL40" s="195"/>
      <c r="AM40" s="32"/>
      <c r="AN40" s="32"/>
      <c r="AO40" s="32"/>
      <c r="AP40" s="32"/>
      <c r="AQ40" s="32"/>
      <c r="AR40" s="33"/>
    </row>
    <row r="41" spans="1:44" x14ac:dyDescent="0.2">
      <c r="A41" s="204" t="s">
        <v>56</v>
      </c>
      <c r="B41" s="205"/>
      <c r="C41" s="205"/>
      <c r="D41" s="205"/>
      <c r="E41" s="24">
        <v>47.8</v>
      </c>
      <c r="F41" s="24">
        <v>0.5</v>
      </c>
      <c r="G41" s="24">
        <v>48.9</v>
      </c>
      <c r="H41" s="24">
        <v>25</v>
      </c>
      <c r="I41" s="24"/>
      <c r="J41" s="24"/>
      <c r="K41" s="24"/>
      <c r="L41" s="25"/>
      <c r="M41" s="194">
        <v>250</v>
      </c>
      <c r="N41" s="195"/>
      <c r="O41" s="32"/>
      <c r="P41" s="32"/>
      <c r="Q41" s="32"/>
      <c r="R41" s="32"/>
      <c r="S41" s="32"/>
      <c r="T41" s="33"/>
      <c r="U41" s="194">
        <v>210</v>
      </c>
      <c r="V41" s="195"/>
      <c r="W41" s="32"/>
      <c r="X41" s="32"/>
      <c r="Y41" s="32"/>
      <c r="Z41" s="32"/>
      <c r="AA41" s="32"/>
      <c r="AB41" s="33"/>
      <c r="AC41" s="194">
        <v>240</v>
      </c>
      <c r="AD41" s="195"/>
      <c r="AE41" s="32"/>
      <c r="AF41" s="32"/>
      <c r="AG41" s="32"/>
      <c r="AH41" s="32"/>
      <c r="AI41" s="32"/>
      <c r="AJ41" s="33"/>
      <c r="AK41" s="194">
        <v>220</v>
      </c>
      <c r="AL41" s="195"/>
      <c r="AM41" s="32"/>
      <c r="AN41" s="32"/>
      <c r="AO41" s="32"/>
      <c r="AP41" s="32"/>
      <c r="AQ41" s="32"/>
      <c r="AR41" s="33"/>
    </row>
    <row r="42" spans="1:44" x14ac:dyDescent="0.2">
      <c r="A42" s="204" t="s">
        <v>57</v>
      </c>
      <c r="B42" s="205"/>
      <c r="C42" s="205"/>
      <c r="D42" s="205"/>
      <c r="E42" s="24"/>
      <c r="F42" s="24"/>
      <c r="G42" s="24"/>
      <c r="H42" s="24"/>
      <c r="I42" s="24"/>
      <c r="J42" s="24"/>
      <c r="K42" s="24"/>
      <c r="L42" s="25"/>
      <c r="M42" s="194">
        <v>360</v>
      </c>
      <c r="N42" s="195"/>
      <c r="O42" s="32"/>
      <c r="P42" s="32"/>
      <c r="Q42" s="32"/>
      <c r="R42" s="32"/>
      <c r="S42" s="32"/>
      <c r="T42" s="33"/>
      <c r="U42" s="194">
        <v>350</v>
      </c>
      <c r="V42" s="195"/>
      <c r="W42" s="32"/>
      <c r="X42" s="32"/>
      <c r="Y42" s="32"/>
      <c r="Z42" s="32"/>
      <c r="AA42" s="32"/>
      <c r="AB42" s="33"/>
      <c r="AC42" s="194">
        <v>350</v>
      </c>
      <c r="AD42" s="195"/>
      <c r="AE42" s="32"/>
      <c r="AF42" s="32"/>
      <c r="AG42" s="32"/>
      <c r="AH42" s="32"/>
      <c r="AI42" s="32"/>
      <c r="AJ42" s="33"/>
      <c r="AK42" s="194">
        <v>380</v>
      </c>
      <c r="AL42" s="195"/>
      <c r="AM42" s="32"/>
      <c r="AN42" s="32"/>
      <c r="AO42" s="32"/>
      <c r="AP42" s="32"/>
      <c r="AQ42" s="32"/>
      <c r="AR42" s="33"/>
    </row>
    <row r="43" spans="1:44" x14ac:dyDescent="0.2">
      <c r="A43" s="204" t="s">
        <v>58</v>
      </c>
      <c r="B43" s="205"/>
      <c r="C43" s="205"/>
      <c r="D43" s="205"/>
      <c r="E43" s="24">
        <v>47.8</v>
      </c>
      <c r="F43" s="24">
        <v>0.5</v>
      </c>
      <c r="G43" s="24">
        <v>48.9</v>
      </c>
      <c r="H43" s="24">
        <v>25</v>
      </c>
      <c r="I43" s="24"/>
      <c r="J43" s="24"/>
      <c r="K43" s="24"/>
      <c r="L43" s="25"/>
      <c r="M43" s="194">
        <v>200</v>
      </c>
      <c r="N43" s="195"/>
      <c r="O43" s="32"/>
      <c r="P43" s="32"/>
      <c r="Q43" s="32"/>
      <c r="R43" s="32"/>
      <c r="S43" s="32"/>
      <c r="T43" s="33"/>
      <c r="U43" s="194">
        <v>200</v>
      </c>
      <c r="V43" s="195"/>
      <c r="W43" s="32"/>
      <c r="X43" s="32"/>
      <c r="Y43" s="32"/>
      <c r="Z43" s="32"/>
      <c r="AA43" s="32"/>
      <c r="AB43" s="33"/>
      <c r="AC43" s="194">
        <v>200</v>
      </c>
      <c r="AD43" s="195"/>
      <c r="AE43" s="32"/>
      <c r="AF43" s="32"/>
      <c r="AG43" s="32"/>
      <c r="AH43" s="32"/>
      <c r="AI43" s="32"/>
      <c r="AJ43" s="33"/>
      <c r="AK43" s="194">
        <v>180</v>
      </c>
      <c r="AL43" s="195"/>
      <c r="AM43" s="32"/>
      <c r="AN43" s="32"/>
      <c r="AO43" s="32"/>
      <c r="AP43" s="32"/>
      <c r="AQ43" s="32"/>
      <c r="AR43" s="33"/>
    </row>
    <row r="44" spans="1:44" x14ac:dyDescent="0.2">
      <c r="A44" s="204" t="s">
        <v>59</v>
      </c>
      <c r="B44" s="205"/>
      <c r="C44" s="205"/>
      <c r="D44" s="205"/>
      <c r="E44" s="24">
        <v>47.8</v>
      </c>
      <c r="F44" s="24">
        <v>0.5</v>
      </c>
      <c r="G44" s="24">
        <v>48.9</v>
      </c>
      <c r="H44" s="24">
        <v>25</v>
      </c>
      <c r="I44" s="24"/>
      <c r="J44" s="24"/>
      <c r="K44" s="24"/>
      <c r="L44" s="25"/>
      <c r="M44" s="194" t="s">
        <v>82</v>
      </c>
      <c r="N44" s="195"/>
      <c r="O44" s="32"/>
      <c r="P44" s="32"/>
      <c r="Q44" s="32"/>
      <c r="R44" s="32"/>
      <c r="S44" s="32"/>
      <c r="T44" s="33"/>
      <c r="U44" s="194" t="s">
        <v>82</v>
      </c>
      <c r="V44" s="195"/>
      <c r="W44" s="32"/>
      <c r="X44" s="32"/>
      <c r="Y44" s="32"/>
      <c r="Z44" s="32"/>
      <c r="AA44" s="32"/>
      <c r="AB44" s="33"/>
      <c r="AC44" s="194" t="s">
        <v>82</v>
      </c>
      <c r="AD44" s="195"/>
      <c r="AE44" s="32"/>
      <c r="AF44" s="32"/>
      <c r="AG44" s="32"/>
      <c r="AH44" s="32"/>
      <c r="AI44" s="32"/>
      <c r="AJ44" s="33"/>
      <c r="AK44" s="194" t="s">
        <v>82</v>
      </c>
      <c r="AL44" s="195"/>
      <c r="AM44" s="32"/>
      <c r="AN44" s="32"/>
      <c r="AO44" s="32"/>
      <c r="AP44" s="32"/>
      <c r="AQ44" s="32"/>
      <c r="AR44" s="33"/>
    </row>
    <row r="45" spans="1:44" ht="13.5" thickBot="1" x14ac:dyDescent="0.25">
      <c r="A45" s="209" t="s">
        <v>60</v>
      </c>
      <c r="B45" s="210"/>
      <c r="C45" s="210"/>
      <c r="D45" s="210"/>
      <c r="E45" s="211"/>
      <c r="F45" s="211"/>
      <c r="G45" s="211"/>
      <c r="H45" s="211"/>
      <c r="I45" s="211"/>
      <c r="J45" s="211"/>
      <c r="K45" s="211"/>
      <c r="L45" s="212"/>
      <c r="M45" s="207"/>
      <c r="N45" s="208"/>
      <c r="O45" s="99"/>
      <c r="P45" s="99"/>
      <c r="Q45" s="99"/>
      <c r="R45" s="99"/>
      <c r="S45" s="99"/>
      <c r="T45" s="206"/>
      <c r="U45" s="207"/>
      <c r="V45" s="208"/>
      <c r="W45" s="99"/>
      <c r="X45" s="99"/>
      <c r="Y45" s="99"/>
      <c r="Z45" s="99"/>
      <c r="AA45" s="99"/>
      <c r="AB45" s="206"/>
      <c r="AC45" s="207"/>
      <c r="AD45" s="208"/>
      <c r="AE45" s="99"/>
      <c r="AF45" s="99"/>
      <c r="AG45" s="99"/>
      <c r="AH45" s="99"/>
      <c r="AI45" s="99"/>
      <c r="AJ45" s="206"/>
      <c r="AK45" s="207"/>
      <c r="AL45" s="208"/>
      <c r="AM45" s="99"/>
      <c r="AN45" s="99"/>
      <c r="AO45" s="99"/>
      <c r="AP45" s="99"/>
      <c r="AQ45" s="99"/>
      <c r="AR45" s="206"/>
    </row>
    <row r="46" spans="1:44" x14ac:dyDescent="0.2">
      <c r="A46" s="196" t="s">
        <v>61</v>
      </c>
      <c r="B46" s="197"/>
      <c r="C46" s="197"/>
      <c r="D46" s="197"/>
      <c r="E46" s="26"/>
      <c r="F46" s="26"/>
      <c r="G46" s="26"/>
      <c r="H46" s="26"/>
      <c r="I46" s="26"/>
      <c r="J46" s="26"/>
      <c r="K46" s="26"/>
      <c r="L46" s="26"/>
      <c r="M46" s="19"/>
      <c r="N46" s="19"/>
      <c r="O46" s="20"/>
      <c r="P46" s="20"/>
      <c r="Q46" s="20"/>
      <c r="R46" s="20"/>
      <c r="S46" s="20"/>
      <c r="T46" s="20"/>
      <c r="U46" s="19"/>
      <c r="V46" s="19"/>
      <c r="W46" s="20"/>
      <c r="X46" s="20"/>
      <c r="Y46" s="20"/>
      <c r="Z46" s="20"/>
      <c r="AA46" s="20"/>
      <c r="AB46" s="20"/>
      <c r="AC46" s="19"/>
      <c r="AD46" s="19"/>
      <c r="AE46" s="20"/>
      <c r="AF46" s="20"/>
      <c r="AG46" s="20"/>
      <c r="AH46" s="20"/>
      <c r="AI46" s="20"/>
      <c r="AJ46" s="20"/>
      <c r="AK46" s="19"/>
      <c r="AL46" s="19"/>
      <c r="AM46" s="20"/>
      <c r="AN46" s="20"/>
      <c r="AO46" s="20"/>
      <c r="AP46" s="20"/>
      <c r="AQ46" s="20"/>
      <c r="AR46" s="27"/>
    </row>
    <row r="47" spans="1:44" x14ac:dyDescent="0.2">
      <c r="A47" s="204" t="s">
        <v>62</v>
      </c>
      <c r="B47" s="205"/>
      <c r="C47" s="205"/>
      <c r="D47" s="205"/>
      <c r="E47" s="24"/>
      <c r="F47" s="24"/>
      <c r="G47" s="24"/>
      <c r="H47" s="24"/>
      <c r="I47" s="24"/>
      <c r="J47" s="24"/>
      <c r="K47" s="24"/>
      <c r="L47" s="25"/>
      <c r="M47" s="213">
        <f>M49+M50+M51+M52+M53+M54+M48</f>
        <v>370</v>
      </c>
      <c r="N47" s="214"/>
      <c r="O47" s="190"/>
      <c r="P47" s="190"/>
      <c r="Q47" s="190"/>
      <c r="R47" s="190"/>
      <c r="S47" s="190"/>
      <c r="T47" s="191"/>
      <c r="U47" s="213">
        <f>U49+U50+U51+U52+U53+U54+U48</f>
        <v>360</v>
      </c>
      <c r="V47" s="214"/>
      <c r="W47" s="190"/>
      <c r="X47" s="190"/>
      <c r="Y47" s="190"/>
      <c r="Z47" s="190"/>
      <c r="AA47" s="190"/>
      <c r="AB47" s="191"/>
      <c r="AC47" s="213">
        <f>AC49+AC50+AC51+AC52+AC53+AC54+AC48</f>
        <v>360</v>
      </c>
      <c r="AD47" s="214"/>
      <c r="AE47" s="190"/>
      <c r="AF47" s="190"/>
      <c r="AG47" s="190"/>
      <c r="AH47" s="190"/>
      <c r="AI47" s="190"/>
      <c r="AJ47" s="191"/>
      <c r="AK47" s="213">
        <f>AK49+AK50+AK51+AK52+AK53+AK54+AK48</f>
        <v>350</v>
      </c>
      <c r="AL47" s="214"/>
      <c r="AM47" s="190"/>
      <c r="AN47" s="190"/>
      <c r="AO47" s="190"/>
      <c r="AP47" s="190"/>
      <c r="AQ47" s="190"/>
      <c r="AR47" s="191"/>
    </row>
    <row r="48" spans="1:44" x14ac:dyDescent="0.2">
      <c r="A48" s="204" t="s">
        <v>63</v>
      </c>
      <c r="B48" s="205"/>
      <c r="C48" s="205"/>
      <c r="D48" s="205"/>
      <c r="E48" s="24">
        <v>47.8</v>
      </c>
      <c r="F48" s="24">
        <v>0.5</v>
      </c>
      <c r="G48" s="24">
        <v>48.9</v>
      </c>
      <c r="H48" s="24">
        <v>25</v>
      </c>
      <c r="I48" s="24"/>
      <c r="J48" s="24"/>
      <c r="K48" s="24"/>
      <c r="L48" s="25"/>
      <c r="M48" s="34">
        <v>70</v>
      </c>
      <c r="N48" s="35"/>
      <c r="O48" s="215"/>
      <c r="P48" s="216"/>
      <c r="Q48" s="217"/>
      <c r="R48" s="215"/>
      <c r="S48" s="216"/>
      <c r="T48" s="218"/>
      <c r="U48" s="34">
        <v>70</v>
      </c>
      <c r="V48" s="35"/>
      <c r="W48" s="215"/>
      <c r="X48" s="216"/>
      <c r="Y48" s="217"/>
      <c r="Z48" s="215"/>
      <c r="AA48" s="216"/>
      <c r="AB48" s="218"/>
      <c r="AC48" s="34">
        <v>70</v>
      </c>
      <c r="AD48" s="35"/>
      <c r="AE48" s="215"/>
      <c r="AF48" s="216"/>
      <c r="AG48" s="217"/>
      <c r="AH48" s="215"/>
      <c r="AI48" s="216"/>
      <c r="AJ48" s="218"/>
      <c r="AK48" s="34">
        <v>70</v>
      </c>
      <c r="AL48" s="35"/>
      <c r="AM48" s="32"/>
      <c r="AN48" s="32"/>
      <c r="AO48" s="32"/>
      <c r="AP48" s="32"/>
      <c r="AQ48" s="32"/>
      <c r="AR48" s="33"/>
    </row>
    <row r="49" spans="1:44" x14ac:dyDescent="0.2">
      <c r="A49" s="204" t="s">
        <v>79</v>
      </c>
      <c r="B49" s="205"/>
      <c r="C49" s="205"/>
      <c r="D49" s="205"/>
      <c r="E49" s="24"/>
      <c r="F49" s="24"/>
      <c r="G49" s="24"/>
      <c r="H49" s="24"/>
      <c r="I49" s="24"/>
      <c r="J49" s="24"/>
      <c r="K49" s="24"/>
      <c r="L49" s="25"/>
      <c r="M49" s="194">
        <v>180</v>
      </c>
      <c r="N49" s="195"/>
      <c r="O49" s="32"/>
      <c r="P49" s="32"/>
      <c r="Q49" s="32"/>
      <c r="R49" s="32"/>
      <c r="S49" s="32"/>
      <c r="T49" s="33"/>
      <c r="U49" s="194">
        <v>160</v>
      </c>
      <c r="V49" s="195"/>
      <c r="W49" s="32"/>
      <c r="X49" s="32"/>
      <c r="Y49" s="32"/>
      <c r="Z49" s="32"/>
      <c r="AA49" s="32"/>
      <c r="AB49" s="33"/>
      <c r="AC49" s="194">
        <v>190</v>
      </c>
      <c r="AD49" s="195"/>
      <c r="AE49" s="32"/>
      <c r="AF49" s="32"/>
      <c r="AG49" s="32"/>
      <c r="AH49" s="32"/>
      <c r="AI49" s="32"/>
      <c r="AJ49" s="33"/>
      <c r="AK49" s="194">
        <v>150</v>
      </c>
      <c r="AL49" s="195"/>
      <c r="AM49" s="32"/>
      <c r="AN49" s="32"/>
      <c r="AO49" s="32"/>
      <c r="AP49" s="32"/>
      <c r="AQ49" s="32"/>
      <c r="AR49" s="33"/>
    </row>
    <row r="50" spans="1:44" x14ac:dyDescent="0.2">
      <c r="A50" s="204" t="s">
        <v>64</v>
      </c>
      <c r="B50" s="205"/>
      <c r="C50" s="205"/>
      <c r="D50" s="205"/>
      <c r="E50" s="24">
        <v>47.8</v>
      </c>
      <c r="F50" s="24">
        <v>0.5</v>
      </c>
      <c r="G50" s="24">
        <v>48.9</v>
      </c>
      <c r="H50" s="24">
        <v>25</v>
      </c>
      <c r="I50" s="24"/>
      <c r="J50" s="24"/>
      <c r="K50" s="24"/>
      <c r="L50" s="25"/>
      <c r="M50" s="194">
        <v>5</v>
      </c>
      <c r="N50" s="195"/>
      <c r="O50" s="32"/>
      <c r="P50" s="32"/>
      <c r="Q50" s="32"/>
      <c r="R50" s="32"/>
      <c r="S50" s="32"/>
      <c r="T50" s="33"/>
      <c r="U50" s="194">
        <v>5</v>
      </c>
      <c r="V50" s="195"/>
      <c r="W50" s="32"/>
      <c r="X50" s="32"/>
      <c r="Y50" s="32"/>
      <c r="Z50" s="32"/>
      <c r="AA50" s="32"/>
      <c r="AB50" s="33"/>
      <c r="AC50" s="194">
        <v>5</v>
      </c>
      <c r="AD50" s="195"/>
      <c r="AE50" s="32"/>
      <c r="AF50" s="32"/>
      <c r="AG50" s="32"/>
      <c r="AH50" s="32"/>
      <c r="AI50" s="32"/>
      <c r="AJ50" s="33"/>
      <c r="AK50" s="194">
        <v>5</v>
      </c>
      <c r="AL50" s="195"/>
      <c r="AM50" s="32"/>
      <c r="AN50" s="32"/>
      <c r="AO50" s="32"/>
      <c r="AP50" s="32"/>
      <c r="AQ50" s="32"/>
      <c r="AR50" s="33"/>
    </row>
    <row r="51" spans="1:44" x14ac:dyDescent="0.2">
      <c r="A51" s="204" t="s">
        <v>65</v>
      </c>
      <c r="B51" s="205"/>
      <c r="C51" s="205"/>
      <c r="D51" s="205"/>
      <c r="E51" s="24"/>
      <c r="F51" s="24"/>
      <c r="G51" s="24"/>
      <c r="H51" s="24"/>
      <c r="I51" s="24"/>
      <c r="J51" s="24"/>
      <c r="K51" s="24"/>
      <c r="L51" s="25"/>
      <c r="M51" s="194">
        <v>70</v>
      </c>
      <c r="N51" s="195"/>
      <c r="O51" s="32"/>
      <c r="P51" s="32"/>
      <c r="Q51" s="32"/>
      <c r="R51" s="32"/>
      <c r="S51" s="32"/>
      <c r="T51" s="33"/>
      <c r="U51" s="194">
        <v>80</v>
      </c>
      <c r="V51" s="195"/>
      <c r="W51" s="32"/>
      <c r="X51" s="32"/>
      <c r="Y51" s="32"/>
      <c r="Z51" s="32"/>
      <c r="AA51" s="32"/>
      <c r="AB51" s="33"/>
      <c r="AC51" s="194">
        <v>50</v>
      </c>
      <c r="AD51" s="195"/>
      <c r="AE51" s="32"/>
      <c r="AF51" s="32"/>
      <c r="AG51" s="32"/>
      <c r="AH51" s="32"/>
      <c r="AI51" s="32"/>
      <c r="AJ51" s="33"/>
      <c r="AK51" s="194">
        <v>80</v>
      </c>
      <c r="AL51" s="195"/>
      <c r="AM51" s="32"/>
      <c r="AN51" s="32"/>
      <c r="AO51" s="32"/>
      <c r="AP51" s="32"/>
      <c r="AQ51" s="32"/>
      <c r="AR51" s="33"/>
    </row>
    <row r="52" spans="1:44" x14ac:dyDescent="0.2">
      <c r="A52" s="204" t="s">
        <v>66</v>
      </c>
      <c r="B52" s="205"/>
      <c r="C52" s="205"/>
      <c r="D52" s="205"/>
      <c r="E52" s="24"/>
      <c r="F52" s="24"/>
      <c r="G52" s="24"/>
      <c r="H52" s="24"/>
      <c r="I52" s="24"/>
      <c r="J52" s="24"/>
      <c r="K52" s="24"/>
      <c r="L52" s="25"/>
      <c r="M52" s="194">
        <v>0</v>
      </c>
      <c r="N52" s="195"/>
      <c r="O52" s="32"/>
      <c r="P52" s="32"/>
      <c r="Q52" s="32"/>
      <c r="R52" s="32"/>
      <c r="S52" s="32"/>
      <c r="T52" s="33"/>
      <c r="U52" s="194">
        <v>0</v>
      </c>
      <c r="V52" s="195"/>
      <c r="W52" s="32"/>
      <c r="X52" s="32"/>
      <c r="Y52" s="32"/>
      <c r="Z52" s="32"/>
      <c r="AA52" s="32"/>
      <c r="AB52" s="33"/>
      <c r="AC52" s="194">
        <v>0</v>
      </c>
      <c r="AD52" s="195"/>
      <c r="AE52" s="32"/>
      <c r="AF52" s="32"/>
      <c r="AG52" s="32"/>
      <c r="AH52" s="32"/>
      <c r="AI52" s="32"/>
      <c r="AJ52" s="33"/>
      <c r="AK52" s="194">
        <v>0</v>
      </c>
      <c r="AL52" s="195"/>
      <c r="AM52" s="32"/>
      <c r="AN52" s="32"/>
      <c r="AO52" s="32"/>
      <c r="AP52" s="32"/>
      <c r="AQ52" s="32"/>
      <c r="AR52" s="33"/>
    </row>
    <row r="53" spans="1:44" x14ac:dyDescent="0.2">
      <c r="A53" s="204" t="s">
        <v>67</v>
      </c>
      <c r="B53" s="205"/>
      <c r="C53" s="205"/>
      <c r="D53" s="205"/>
      <c r="E53" s="24">
        <v>47.8</v>
      </c>
      <c r="F53" s="24">
        <v>0.5</v>
      </c>
      <c r="G53" s="24">
        <v>48.9</v>
      </c>
      <c r="H53" s="24">
        <v>25</v>
      </c>
      <c r="I53" s="24"/>
      <c r="J53" s="24"/>
      <c r="K53" s="24"/>
      <c r="L53" s="25"/>
      <c r="M53" s="194">
        <v>40</v>
      </c>
      <c r="N53" s="195"/>
      <c r="O53" s="32"/>
      <c r="P53" s="32"/>
      <c r="Q53" s="32"/>
      <c r="R53" s="32"/>
      <c r="S53" s="32"/>
      <c r="T53" s="33"/>
      <c r="U53" s="194">
        <v>40</v>
      </c>
      <c r="V53" s="195"/>
      <c r="W53" s="32"/>
      <c r="X53" s="32"/>
      <c r="Y53" s="32"/>
      <c r="Z53" s="32"/>
      <c r="AA53" s="32"/>
      <c r="AB53" s="33"/>
      <c r="AC53" s="194">
        <v>40</v>
      </c>
      <c r="AD53" s="195"/>
      <c r="AE53" s="32"/>
      <c r="AF53" s="32"/>
      <c r="AG53" s="32"/>
      <c r="AH53" s="32"/>
      <c r="AI53" s="32"/>
      <c r="AJ53" s="33"/>
      <c r="AK53" s="194">
        <v>40</v>
      </c>
      <c r="AL53" s="195"/>
      <c r="AM53" s="32"/>
      <c r="AN53" s="32"/>
      <c r="AO53" s="32"/>
      <c r="AP53" s="32"/>
      <c r="AQ53" s="32"/>
      <c r="AR53" s="33"/>
    </row>
    <row r="54" spans="1:44" x14ac:dyDescent="0.2">
      <c r="A54" s="204" t="s">
        <v>68</v>
      </c>
      <c r="B54" s="205"/>
      <c r="C54" s="205"/>
      <c r="D54" s="205"/>
      <c r="E54" s="24"/>
      <c r="F54" s="24"/>
      <c r="G54" s="24"/>
      <c r="H54" s="24"/>
      <c r="I54" s="24"/>
      <c r="J54" s="24"/>
      <c r="K54" s="24"/>
      <c r="L54" s="25"/>
      <c r="M54" s="34">
        <v>5</v>
      </c>
      <c r="N54" s="35"/>
      <c r="O54" s="32"/>
      <c r="P54" s="32"/>
      <c r="Q54" s="32"/>
      <c r="R54" s="32"/>
      <c r="S54" s="32"/>
      <c r="T54" s="33"/>
      <c r="U54" s="34">
        <v>5</v>
      </c>
      <c r="V54" s="35"/>
      <c r="W54" s="32"/>
      <c r="X54" s="32"/>
      <c r="Y54" s="32"/>
      <c r="Z54" s="32"/>
      <c r="AA54" s="32"/>
      <c r="AB54" s="33"/>
      <c r="AC54" s="34">
        <v>5</v>
      </c>
      <c r="AD54" s="35"/>
      <c r="AE54" s="32"/>
      <c r="AF54" s="32"/>
      <c r="AG54" s="32"/>
      <c r="AH54" s="32"/>
      <c r="AI54" s="32"/>
      <c r="AJ54" s="33"/>
      <c r="AK54" s="34">
        <v>5</v>
      </c>
      <c r="AL54" s="35"/>
      <c r="AM54" s="32"/>
      <c r="AN54" s="32"/>
      <c r="AO54" s="32"/>
      <c r="AP54" s="32"/>
      <c r="AQ54" s="32"/>
      <c r="AR54" s="33"/>
    </row>
    <row r="55" spans="1:44" ht="13.5" thickBot="1" x14ac:dyDescent="0.25">
      <c r="A55" s="209" t="s">
        <v>69</v>
      </c>
      <c r="B55" s="210"/>
      <c r="C55" s="210"/>
      <c r="D55" s="210"/>
      <c r="E55" s="211"/>
      <c r="F55" s="211"/>
      <c r="G55" s="211"/>
      <c r="H55" s="211"/>
      <c r="I55" s="211"/>
      <c r="J55" s="211"/>
      <c r="K55" s="211"/>
      <c r="L55" s="212"/>
      <c r="M55" s="207"/>
      <c r="N55" s="208"/>
      <c r="O55" s="99"/>
      <c r="P55" s="99"/>
      <c r="Q55" s="99"/>
      <c r="R55" s="99"/>
      <c r="S55" s="99"/>
      <c r="T55" s="206"/>
      <c r="U55" s="207"/>
      <c r="V55" s="208"/>
      <c r="W55" s="99"/>
      <c r="X55" s="99"/>
      <c r="Y55" s="99"/>
      <c r="Z55" s="99"/>
      <c r="AA55" s="99"/>
      <c r="AB55" s="206"/>
      <c r="AC55" s="207"/>
      <c r="AD55" s="208"/>
      <c r="AE55" s="99"/>
      <c r="AF55" s="99"/>
      <c r="AG55" s="99"/>
      <c r="AH55" s="99"/>
      <c r="AI55" s="99"/>
      <c r="AJ55" s="206"/>
      <c r="AK55" s="207"/>
      <c r="AL55" s="208"/>
      <c r="AM55" s="99"/>
      <c r="AN55" s="99"/>
      <c r="AO55" s="99"/>
      <c r="AP55" s="99"/>
      <c r="AQ55" s="99"/>
      <c r="AR55" s="206"/>
    </row>
    <row r="56" spans="1:44" x14ac:dyDescent="0.2">
      <c r="A56" s="196" t="s">
        <v>70</v>
      </c>
      <c r="B56" s="197"/>
      <c r="C56" s="197"/>
      <c r="D56" s="197"/>
      <c r="E56" s="26"/>
      <c r="F56" s="26"/>
      <c r="G56" s="26"/>
      <c r="H56" s="26"/>
      <c r="I56" s="26"/>
      <c r="J56" s="26"/>
      <c r="K56" s="26"/>
      <c r="L56" s="26"/>
      <c r="M56" s="19"/>
      <c r="N56" s="19"/>
      <c r="O56" s="20"/>
      <c r="P56" s="20"/>
      <c r="Q56" s="20"/>
      <c r="R56" s="20"/>
      <c r="S56" s="20"/>
      <c r="T56" s="20"/>
      <c r="U56" s="19"/>
      <c r="V56" s="19"/>
      <c r="W56" s="20"/>
      <c r="X56" s="20"/>
      <c r="Y56" s="20"/>
      <c r="Z56" s="20"/>
      <c r="AA56" s="20"/>
      <c r="AB56" s="20"/>
      <c r="AC56" s="19"/>
      <c r="AD56" s="19"/>
      <c r="AE56" s="20"/>
      <c r="AF56" s="20"/>
      <c r="AG56" s="20"/>
      <c r="AH56" s="20"/>
      <c r="AI56" s="20"/>
      <c r="AJ56" s="20"/>
      <c r="AK56" s="19"/>
      <c r="AL56" s="19"/>
      <c r="AM56" s="20"/>
      <c r="AN56" s="20"/>
      <c r="AO56" s="20"/>
      <c r="AP56" s="20"/>
      <c r="AQ56" s="20"/>
      <c r="AR56" s="27"/>
    </row>
    <row r="57" spans="1:44" x14ac:dyDescent="0.2">
      <c r="A57" s="204" t="s">
        <v>71</v>
      </c>
      <c r="B57" s="205"/>
      <c r="C57" s="205"/>
      <c r="D57" s="205"/>
      <c r="E57" s="24"/>
      <c r="F57" s="24"/>
      <c r="G57" s="24"/>
      <c r="H57" s="24"/>
      <c r="I57" s="24"/>
      <c r="J57" s="24"/>
      <c r="K57" s="24"/>
      <c r="L57" s="25"/>
      <c r="M57" s="213">
        <f>M59+M60</f>
        <v>150</v>
      </c>
      <c r="N57" s="214"/>
      <c r="O57" s="190"/>
      <c r="P57" s="190"/>
      <c r="Q57" s="190"/>
      <c r="R57" s="190"/>
      <c r="S57" s="190"/>
      <c r="T57" s="191"/>
      <c r="U57" s="213">
        <f>U59+U60</f>
        <v>140</v>
      </c>
      <c r="V57" s="214"/>
      <c r="W57" s="190"/>
      <c r="X57" s="190"/>
      <c r="Y57" s="190"/>
      <c r="Z57" s="190"/>
      <c r="AA57" s="190"/>
      <c r="AB57" s="191"/>
      <c r="AC57" s="213">
        <f>AC59+AC60</f>
        <v>150</v>
      </c>
      <c r="AD57" s="214"/>
      <c r="AE57" s="190"/>
      <c r="AF57" s="190"/>
      <c r="AG57" s="190"/>
      <c r="AH57" s="190"/>
      <c r="AI57" s="190"/>
      <c r="AJ57" s="191"/>
      <c r="AK57" s="213">
        <f>AK59+AK60</f>
        <v>150</v>
      </c>
      <c r="AL57" s="214"/>
      <c r="AM57" s="190"/>
      <c r="AN57" s="190"/>
      <c r="AO57" s="190"/>
      <c r="AP57" s="190"/>
      <c r="AQ57" s="190"/>
      <c r="AR57" s="191"/>
    </row>
    <row r="58" spans="1:44" x14ac:dyDescent="0.2">
      <c r="A58" s="204" t="s">
        <v>80</v>
      </c>
      <c r="B58" s="205"/>
      <c r="C58" s="205"/>
      <c r="D58" s="205"/>
      <c r="E58" s="24"/>
      <c r="F58" s="24"/>
      <c r="G58" s="24"/>
      <c r="H58" s="24"/>
      <c r="I58" s="24"/>
      <c r="J58" s="24"/>
      <c r="K58" s="24"/>
      <c r="L58" s="25"/>
      <c r="M58" s="34" t="s">
        <v>82</v>
      </c>
      <c r="N58" s="35"/>
      <c r="O58" s="32"/>
      <c r="P58" s="32"/>
      <c r="Q58" s="32"/>
      <c r="R58" s="32"/>
      <c r="S58" s="32"/>
      <c r="T58" s="33"/>
      <c r="U58" s="34" t="s">
        <v>82</v>
      </c>
      <c r="V58" s="35"/>
      <c r="W58" s="32"/>
      <c r="X58" s="32"/>
      <c r="Y58" s="32"/>
      <c r="Z58" s="32"/>
      <c r="AA58" s="32"/>
      <c r="AB58" s="33"/>
      <c r="AC58" s="34" t="s">
        <v>82</v>
      </c>
      <c r="AD58" s="35"/>
      <c r="AE58" s="32"/>
      <c r="AF58" s="32"/>
      <c r="AG58" s="32"/>
      <c r="AH58" s="32"/>
      <c r="AI58" s="32"/>
      <c r="AJ58" s="33"/>
      <c r="AK58" s="34" t="s">
        <v>82</v>
      </c>
      <c r="AL58" s="35"/>
      <c r="AM58" s="32"/>
      <c r="AN58" s="32"/>
      <c r="AO58" s="32"/>
      <c r="AP58" s="32"/>
      <c r="AQ58" s="32"/>
      <c r="AR58" s="33"/>
    </row>
    <row r="59" spans="1:44" x14ac:dyDescent="0.2">
      <c r="A59" s="204" t="s">
        <v>72</v>
      </c>
      <c r="B59" s="205"/>
      <c r="C59" s="205"/>
      <c r="D59" s="205"/>
      <c r="E59" s="24">
        <v>47.8</v>
      </c>
      <c r="F59" s="24">
        <v>0.5</v>
      </c>
      <c r="G59" s="24">
        <v>48.9</v>
      </c>
      <c r="H59" s="24">
        <v>25</v>
      </c>
      <c r="I59" s="24"/>
      <c r="J59" s="24"/>
      <c r="K59" s="24"/>
      <c r="L59" s="25"/>
      <c r="M59" s="194">
        <v>145</v>
      </c>
      <c r="N59" s="195"/>
      <c r="O59" s="32"/>
      <c r="P59" s="32"/>
      <c r="Q59" s="32"/>
      <c r="R59" s="32"/>
      <c r="S59" s="32"/>
      <c r="T59" s="33"/>
      <c r="U59" s="194">
        <v>135</v>
      </c>
      <c r="V59" s="195"/>
      <c r="W59" s="32"/>
      <c r="X59" s="32"/>
      <c r="Y59" s="32"/>
      <c r="Z59" s="32"/>
      <c r="AA59" s="32"/>
      <c r="AB59" s="33"/>
      <c r="AC59" s="194">
        <v>145</v>
      </c>
      <c r="AD59" s="195"/>
      <c r="AE59" s="32"/>
      <c r="AF59" s="32"/>
      <c r="AG59" s="32"/>
      <c r="AH59" s="32"/>
      <c r="AI59" s="32"/>
      <c r="AJ59" s="33"/>
      <c r="AK59" s="194">
        <v>145</v>
      </c>
      <c r="AL59" s="195"/>
      <c r="AM59" s="32"/>
      <c r="AN59" s="32"/>
      <c r="AO59" s="32"/>
      <c r="AP59" s="32"/>
      <c r="AQ59" s="32"/>
      <c r="AR59" s="33"/>
    </row>
    <row r="60" spans="1:44" s="6" customFormat="1" x14ac:dyDescent="0.2">
      <c r="A60" s="204" t="s">
        <v>81</v>
      </c>
      <c r="B60" s="205"/>
      <c r="C60" s="205"/>
      <c r="D60" s="205"/>
      <c r="E60" s="24"/>
      <c r="F60" s="24"/>
      <c r="G60" s="24"/>
      <c r="H60" s="24"/>
      <c r="I60" s="24"/>
      <c r="J60" s="24"/>
      <c r="K60" s="24"/>
      <c r="L60" s="25"/>
      <c r="M60" s="34">
        <v>5</v>
      </c>
      <c r="N60" s="35"/>
      <c r="O60" s="32"/>
      <c r="P60" s="32"/>
      <c r="Q60" s="32"/>
      <c r="R60" s="32"/>
      <c r="S60" s="32"/>
      <c r="T60" s="33"/>
      <c r="U60" s="34">
        <v>5</v>
      </c>
      <c r="V60" s="35"/>
      <c r="W60" s="32"/>
      <c r="X60" s="32"/>
      <c r="Y60" s="32"/>
      <c r="Z60" s="32"/>
      <c r="AA60" s="32"/>
      <c r="AB60" s="33"/>
      <c r="AC60" s="34">
        <v>5</v>
      </c>
      <c r="AD60" s="35"/>
      <c r="AE60" s="32"/>
      <c r="AF60" s="32"/>
      <c r="AG60" s="32"/>
      <c r="AH60" s="32"/>
      <c r="AI60" s="32"/>
      <c r="AJ60" s="33"/>
      <c r="AK60" s="34">
        <v>5</v>
      </c>
      <c r="AL60" s="35"/>
      <c r="AM60" s="32"/>
      <c r="AN60" s="32"/>
      <c r="AO60" s="32"/>
      <c r="AP60" s="32"/>
      <c r="AQ60" s="32"/>
      <c r="AR60" s="33"/>
    </row>
    <row r="61" spans="1:44" ht="13.5" thickBot="1" x14ac:dyDescent="0.25">
      <c r="A61" s="219" t="s">
        <v>73</v>
      </c>
      <c r="B61" s="220"/>
      <c r="C61" s="220"/>
      <c r="D61" s="220"/>
      <c r="E61" s="221"/>
      <c r="F61" s="221"/>
      <c r="G61" s="221"/>
      <c r="H61" s="221"/>
      <c r="I61" s="221"/>
      <c r="J61" s="221"/>
      <c r="K61" s="221"/>
      <c r="L61" s="222"/>
      <c r="M61" s="223"/>
      <c r="N61" s="224"/>
      <c r="O61" s="225"/>
      <c r="P61" s="225"/>
      <c r="Q61" s="225"/>
      <c r="R61" s="225"/>
      <c r="S61" s="225"/>
      <c r="T61" s="226"/>
      <c r="U61" s="223"/>
      <c r="V61" s="224"/>
      <c r="W61" s="225"/>
      <c r="X61" s="225"/>
      <c r="Y61" s="225"/>
      <c r="Z61" s="225"/>
      <c r="AA61" s="225"/>
      <c r="AB61" s="226"/>
      <c r="AC61" s="223"/>
      <c r="AD61" s="224"/>
      <c r="AE61" s="225"/>
      <c r="AF61" s="225"/>
      <c r="AG61" s="225"/>
      <c r="AH61" s="225"/>
      <c r="AI61" s="225"/>
      <c r="AJ61" s="226"/>
      <c r="AK61" s="223"/>
      <c r="AL61" s="224"/>
      <c r="AM61" s="225"/>
      <c r="AN61" s="225"/>
      <c r="AO61" s="225"/>
      <c r="AP61" s="225"/>
      <c r="AQ61" s="225"/>
      <c r="AR61" s="226"/>
    </row>
    <row r="62" spans="1:44" ht="13.5" thickBot="1" x14ac:dyDescent="0.25">
      <c r="A62" s="237" t="s">
        <v>74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29"/>
      <c r="N62" s="230"/>
      <c r="O62" s="227"/>
      <c r="P62" s="227"/>
      <c r="Q62" s="227"/>
      <c r="R62" s="227"/>
      <c r="S62" s="227"/>
      <c r="T62" s="228"/>
      <c r="U62" s="229"/>
      <c r="V62" s="230"/>
      <c r="W62" s="227"/>
      <c r="X62" s="227"/>
      <c r="Y62" s="227"/>
      <c r="Z62" s="227"/>
      <c r="AA62" s="227"/>
      <c r="AB62" s="228"/>
      <c r="AC62" s="229"/>
      <c r="AD62" s="230"/>
      <c r="AE62" s="227"/>
      <c r="AF62" s="227"/>
      <c r="AG62" s="227"/>
      <c r="AH62" s="227"/>
      <c r="AI62" s="227"/>
      <c r="AJ62" s="228"/>
      <c r="AK62" s="229"/>
      <c r="AL62" s="230"/>
      <c r="AM62" s="227"/>
      <c r="AN62" s="227"/>
      <c r="AO62" s="227"/>
      <c r="AP62" s="227"/>
      <c r="AQ62" s="227"/>
      <c r="AR62" s="228"/>
    </row>
    <row r="63" spans="1:44" ht="13.5" thickBot="1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</row>
    <row r="64" spans="1:44" ht="13.5" thickBot="1" x14ac:dyDescent="0.25">
      <c r="A64" s="231" t="s">
        <v>75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3"/>
      <c r="M64" s="234" t="s">
        <v>87</v>
      </c>
      <c r="N64" s="235"/>
      <c r="O64" s="235"/>
      <c r="P64" s="235"/>
      <c r="Q64" s="235"/>
      <c r="R64" s="235"/>
      <c r="S64" s="235"/>
      <c r="T64" s="236"/>
      <c r="U64" s="234" t="s">
        <v>87</v>
      </c>
      <c r="V64" s="235"/>
      <c r="W64" s="235"/>
      <c r="X64" s="235"/>
      <c r="Y64" s="235"/>
      <c r="Z64" s="235"/>
      <c r="AA64" s="235"/>
      <c r="AB64" s="236"/>
      <c r="AC64" s="234" t="s">
        <v>87</v>
      </c>
      <c r="AD64" s="235"/>
      <c r="AE64" s="235"/>
      <c r="AF64" s="235"/>
      <c r="AG64" s="235"/>
      <c r="AH64" s="235"/>
      <c r="AI64" s="235"/>
      <c r="AJ64" s="236"/>
      <c r="AK64" s="234" t="s">
        <v>87</v>
      </c>
      <c r="AL64" s="235"/>
      <c r="AM64" s="235"/>
      <c r="AN64" s="235"/>
      <c r="AO64" s="235"/>
      <c r="AP64" s="235"/>
      <c r="AQ64" s="235"/>
      <c r="AR64" s="236"/>
    </row>
    <row r="67" spans="2:16" ht="60" customHeight="1" x14ac:dyDescent="0.3">
      <c r="B67" s="4" t="s">
        <v>76</v>
      </c>
      <c r="P67" s="4" t="s">
        <v>83</v>
      </c>
    </row>
  </sheetData>
  <mergeCells count="722"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M6:AN6"/>
    <mergeCell ref="AO6:AP6"/>
    <mergeCell ref="AQ6:AR6"/>
    <mergeCell ref="AE6:AF6"/>
    <mergeCell ref="AG6:AH6"/>
    <mergeCell ref="AI6:AJ6"/>
    <mergeCell ref="AK6:AL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O6:P6"/>
    <mergeCell ref="Q6:R6"/>
    <mergeCell ref="S6:T6"/>
    <mergeCell ref="U6:V6"/>
    <mergeCell ref="W6:X6"/>
    <mergeCell ref="Y6:Z6"/>
    <mergeCell ref="AO7:AP7"/>
    <mergeCell ref="AQ7:AR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H36:AJ36"/>
    <mergeCell ref="AK36:AL36"/>
    <mergeCell ref="AM36:AO36"/>
    <mergeCell ref="AP36:AR36"/>
    <mergeCell ref="A37:D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AH45:AJ45"/>
    <mergeCell ref="AK45:AL45"/>
    <mergeCell ref="AM45:AO45"/>
    <mergeCell ref="AP45:AR45"/>
    <mergeCell ref="A46:D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C52:AD52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AH52:AJ52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H54:AJ54"/>
    <mergeCell ref="AK54:AL54"/>
    <mergeCell ref="AM54:AO54"/>
    <mergeCell ref="AP54:AR54"/>
    <mergeCell ref="A55:L55"/>
    <mergeCell ref="M55:N55"/>
    <mergeCell ref="O55:Q55"/>
    <mergeCell ref="R55:T55"/>
    <mergeCell ref="U55:V55"/>
    <mergeCell ref="W55:Y55"/>
    <mergeCell ref="A54:D54"/>
    <mergeCell ref="M54:N54"/>
    <mergeCell ref="O54:Q54"/>
    <mergeCell ref="R54:T54"/>
    <mergeCell ref="U54:V54"/>
    <mergeCell ref="W54:Y54"/>
    <mergeCell ref="Z54:AB54"/>
    <mergeCell ref="AC54:AD54"/>
    <mergeCell ref="AE54:AG54"/>
    <mergeCell ref="AC57:AD57"/>
    <mergeCell ref="AE57:AG57"/>
    <mergeCell ref="AH57:AJ57"/>
    <mergeCell ref="AK57:AL57"/>
    <mergeCell ref="AM57:AO57"/>
    <mergeCell ref="AP57:AR57"/>
    <mergeCell ref="AP55:AR55"/>
    <mergeCell ref="A56:D56"/>
    <mergeCell ref="A57:D57"/>
    <mergeCell ref="M57:N57"/>
    <mergeCell ref="O57:Q57"/>
    <mergeCell ref="R57:T57"/>
    <mergeCell ref="U57:V57"/>
    <mergeCell ref="W57:Y57"/>
    <mergeCell ref="Z57:AB57"/>
    <mergeCell ref="Z55:AB55"/>
    <mergeCell ref="AC55:AD55"/>
    <mergeCell ref="AE55:AG55"/>
    <mergeCell ref="AH55:AJ55"/>
    <mergeCell ref="AK55:AL55"/>
    <mergeCell ref="AM55:AO55"/>
    <mergeCell ref="AP58:AR58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Z58:AB58"/>
    <mergeCell ref="AC58:AD58"/>
    <mergeCell ref="AE58:AG58"/>
    <mergeCell ref="AH58:AJ58"/>
    <mergeCell ref="AK58:AL58"/>
    <mergeCell ref="AM58:AO58"/>
    <mergeCell ref="A58:D58"/>
    <mergeCell ref="M58:N58"/>
    <mergeCell ref="O58:Q58"/>
    <mergeCell ref="R58:T58"/>
    <mergeCell ref="U58:V58"/>
    <mergeCell ref="W58:Y58"/>
    <mergeCell ref="AH59:AJ59"/>
    <mergeCell ref="AK59:AL59"/>
    <mergeCell ref="AM59:AO59"/>
    <mergeCell ref="AP59:AR59"/>
    <mergeCell ref="A61:L61"/>
    <mergeCell ref="M61:N61"/>
    <mergeCell ref="O61:Q61"/>
    <mergeCell ref="R61:T61"/>
    <mergeCell ref="U61:V61"/>
    <mergeCell ref="W61:Y61"/>
    <mergeCell ref="AP61:AR61"/>
    <mergeCell ref="Z61:AB61"/>
    <mergeCell ref="AC61:AD61"/>
    <mergeCell ref="AE61:AG61"/>
    <mergeCell ref="AH61:AJ61"/>
    <mergeCell ref="AK61:AL61"/>
    <mergeCell ref="AM61:AO61"/>
    <mergeCell ref="A60:D60"/>
    <mergeCell ref="M60:N60"/>
    <mergeCell ref="O60:Q60"/>
    <mergeCell ref="R60:T60"/>
    <mergeCell ref="U60:V60"/>
    <mergeCell ref="W60:Y60"/>
    <mergeCell ref="Z60:AB60"/>
    <mergeCell ref="AC60:AD60"/>
    <mergeCell ref="AE60:AG60"/>
    <mergeCell ref="AH60:AJ60"/>
    <mergeCell ref="AK60:AL60"/>
    <mergeCell ref="AM60:AO60"/>
    <mergeCell ref="AP60:AR60"/>
    <mergeCell ref="AH62:AJ62"/>
    <mergeCell ref="AK62:AL62"/>
    <mergeCell ref="AM62:AO62"/>
    <mergeCell ref="AP62:AR62"/>
    <mergeCell ref="A64:L64"/>
    <mergeCell ref="A62:L62"/>
    <mergeCell ref="M62:N62"/>
    <mergeCell ref="O62:Q62"/>
    <mergeCell ref="R62:T62"/>
    <mergeCell ref="U62:V62"/>
    <mergeCell ref="W62:Y62"/>
    <mergeCell ref="Z62:AB62"/>
    <mergeCell ref="AC62:AD62"/>
    <mergeCell ref="AE62:AG62"/>
    <mergeCell ref="A63:AR63"/>
    <mergeCell ref="M64:T64"/>
    <mergeCell ref="U64:AB64"/>
    <mergeCell ref="AC64:AJ64"/>
    <mergeCell ref="AK64:AR64"/>
  </mergeCells>
  <pageMargins left="0.19685039370078741" right="0.19685039370078741" top="0.19685039370078741" bottom="0.19685039370078741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Волочильная1</vt:lpstr>
      <vt:lpstr>Волочильная2</vt:lpstr>
      <vt:lpstr>Волочильная3</vt:lpstr>
      <vt:lpstr>Волочильная 4</vt:lpstr>
      <vt:lpstr>Волочильная5</vt:lpstr>
      <vt:lpstr>Волочильная6</vt:lpstr>
    </vt:vector>
  </TitlesOfParts>
  <Company>ВЭС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Сташкевич</dc:creator>
  <cp:lastModifiedBy>Смоленцева Елена Сергеевна</cp:lastModifiedBy>
  <cp:lastPrinted>2023-06-22T10:34:43Z</cp:lastPrinted>
  <dcterms:created xsi:type="dcterms:W3CDTF">2013-12-16T04:25:25Z</dcterms:created>
  <dcterms:modified xsi:type="dcterms:W3CDTF">2023-12-25T05:06:28Z</dcterms:modified>
</cp:coreProperties>
</file>